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740" windowHeight="8160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6" sheetId="6" r:id="rId6"/>
  </sheets>
  <definedNames>
    <definedName name="_xlnm.Print_Area" localSheetId="2">'DATA'!$C$31:$I$69</definedName>
    <definedName name="_xlnm.Print_Area" localSheetId="5">'P76'!$G$1:$O$34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<sst xmlns="http://schemas.openxmlformats.org/spreadsheetml/2006/main" count="771" uniqueCount="206">
  <si>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</si>
  <si>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</si>
  <si>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</si>
  <si>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</si>
  <si>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</si>
  <si>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</si>
  <si>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</si>
  <si>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</si>
  <si>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</si>
  <si>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</si>
  <si>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</si>
  <si>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</si>
  <si>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</si>
  <si>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</si>
  <si>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</si>
  <si>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</si>
  <si>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</si>
  <si>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</si>
  <si>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</si>
  <si>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</si>
  <si>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</si>
  <si>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</si>
  <si>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</si>
  <si>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</si>
  <si>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</si>
  <si>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</si>
  <si>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YEAR01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</si>
  <si>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</si>
  <si>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</si>
  <si>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</si>
  <si>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</si>
  <si>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</si>
  <si>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</si>
  <si>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</si>
  <si>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</si>
  <si>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</si>
  <si>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</si>
  <si>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52 - 53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</si>
  <si>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</si>
  <si>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</si>
  <si>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</si>
  <si>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</si>
  <si>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</si>
  <si>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</si>
  <si>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</si>
  <si>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</si>
  <si>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</si>
  <si>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91 - 93</t>
  </si>
  <si>
    <t>94, 96, 98</t>
  </si>
  <si>
    <t>100 - 102</t>
  </si>
  <si>
    <t>103 - 105</t>
  </si>
  <si>
    <t>106, 108, 110</t>
  </si>
  <si>
    <t>112 - 114</t>
  </si>
  <si>
    <t>115 - 117</t>
  </si>
  <si>
    <t>118, 120, 122</t>
  </si>
  <si>
    <t>124 - 126</t>
  </si>
  <si>
    <t>127 - 129</t>
  </si>
  <si>
    <t>130, 132, 134</t>
  </si>
  <si>
    <t>136 - 138</t>
  </si>
  <si>
    <t>139 - 141</t>
  </si>
  <si>
    <t>142, 144, 146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</si>
  <si>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</si>
  <si>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</si>
  <si>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</si>
  <si>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</si>
  <si>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</si>
  <si>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</si>
  <si>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</si>
  <si>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</si>
  <si>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</si>
  <si>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</si>
  <si>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</si>
  <si>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</si>
  <si>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</si>
  <si>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</si>
  <si>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</si>
  <si>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</si>
  <si>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</si>
  <si>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A.Li</t>
  </si>
  <si>
    <t>Lamphun</t>
  </si>
  <si>
    <t>52 - 54</t>
  </si>
  <si>
    <t>91, 93, 95</t>
  </si>
  <si>
    <t>97 - 99</t>
  </si>
  <si>
    <t>103, 105, 107</t>
  </si>
  <si>
    <t>109 - 111</t>
  </si>
  <si>
    <t>115, 117, 119</t>
  </si>
  <si>
    <t>121,122,123</t>
  </si>
  <si>
    <t>124,125,126</t>
  </si>
  <si>
    <t>127,129, 131</t>
  </si>
  <si>
    <t>.36.29</t>
  </si>
  <si>
    <t>133 - 135</t>
  </si>
  <si>
    <t>139, 141, 143</t>
  </si>
  <si>
    <t>67,69,71</t>
  </si>
  <si>
    <t>19 - 23</t>
  </si>
  <si>
    <t>Computed by        Suntanee</t>
  </si>
  <si>
    <t>Checked by          Preecha</t>
  </si>
  <si>
    <t>79 - 83</t>
  </si>
  <si>
    <t>7,9,11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</si>
  <si>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</si>
  <si>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</si>
  <si>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</si>
  <si>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</si>
  <si>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</si>
  <si>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</si>
  <si>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</si>
  <si>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</si>
  <si>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</si>
  <si>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</si>
  <si>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</si>
  <si>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</si>
  <si>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</si>
  <si>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</si>
  <si>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94 - 96</t>
  </si>
  <si>
    <t>55-57</t>
  </si>
  <si>
    <t>58-60</t>
  </si>
  <si>
    <t>61-63</t>
  </si>
  <si>
    <t>64-66</t>
  </si>
  <si>
    <t>67-69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</si>
  <si>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</si>
  <si>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</si>
  <si>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</si>
  <si>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</si>
  <si>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</si>
  <si>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</si>
  <si>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</si>
  <si>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</si>
  <si>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</si>
  <si>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</si>
  <si>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</si>
  <si>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</si>
  <si>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</si>
  <si>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</si>
  <si>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</si>
  <si>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</si>
  <si>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</si>
  <si>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</si>
  <si>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58-61</t>
  </si>
  <si>
    <t>70-72</t>
  </si>
  <si>
    <t>73-75</t>
  </si>
  <si>
    <t>.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</si>
  <si>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</si>
  <si>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</si>
  <si>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</si>
  <si>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</si>
  <si>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</si>
  <si>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</si>
  <si>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</si>
  <si>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</si>
  <si>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</si>
  <si>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</si>
  <si>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</si>
  <si>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</si>
  <si>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</si>
  <si>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</si>
  <si>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</si>
  <si>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</si>
  <si>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</si>
  <si>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</si>
  <si>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</si>
  <si>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</si>
  <si>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</si>
  <si>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</si>
  <si>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115-117</t>
  </si>
  <si>
    <t>118-120</t>
  </si>
  <si>
    <t>เดือน เม.ย. ไม่มีการสำรวจตะกอนเพราะน้ำไม่ไหล</t>
  </si>
  <si>
    <t>การคำนวณตะกอน สถานี   P.76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</si>
  <si>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</si>
  <si>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</si>
  <si>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</si>
  <si>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</si>
  <si>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</si>
  <si>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</si>
  <si>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</si>
  <si>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</si>
  <si>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</si>
  <si>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</si>
  <si>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</si>
  <si>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</si>
  <si>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</si>
  <si>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</si>
  <si>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</si>
  <si>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</si>
  <si>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</si>
  <si>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</si>
  <si>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</si>
  <si>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</si>
  <si>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</si>
  <si>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</si>
  <si>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</si>
  <si>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 </t>
  </si>
  <si>
    <t>พ.คไม่ได้สำรวจตะกอน</t>
  </si>
  <si>
    <r>
      <t>Drainage Area.....…1,544.....................Km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</si>
  <si>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1,544 Km.</t>
    </r>
    <r>
      <rPr>
        <vertAlign val="superscript"/>
        <sz val="14"/>
        <rFont val="DilleniaUPC"/>
        <family val="1"/>
      </rPr>
      <t>2</t>
    </r>
  </si>
  <si>
    <t>Zero Gage 363.617 M. msl.</t>
  </si>
  <si>
    <t>เดือนมิ.ย ไม่มีการสำรวจตะกอนเพราะน้ำไม่ไหล</t>
  </si>
  <si>
    <t>เดือนก.ค ไม่มีการสำรวจตะกอนเพราะน้ำไม่ไหล</t>
  </si>
  <si>
    <t>Nam Mae Li</t>
  </si>
  <si>
    <t xml:space="preserve"> n </t>
  </si>
  <si>
    <t>River....Nam Mae Li................................................................................</t>
  </si>
  <si>
    <t xml:space="preserve">Station.....  P.76........................... Water year..2001-2017......... </t>
  </si>
  <si>
    <t>เดือนมีนาคมสำรวจตะกอนไม่ได้เนื่องจากน้ำแห้ง</t>
  </si>
  <si>
    <t>เดือนเมษายนสำรวจตะกอนไม่ได้เนื่องจากน้ำแห้ง</t>
  </si>
  <si>
    <t>เดือนพฤษภาคมสำรวจตะกอนไม่ได้เนื่องจากน้ำแห้ง</t>
  </si>
  <si>
    <t>มีนา-กรกฎาคม สำรวจไม่ได้เนื่องจากน้ำได้ไหลเลยไม่ได้ตะกอน</t>
  </si>
  <si>
    <t>29/2/1965</t>
  </si>
  <si>
    <t>Station  P.76  Water year 2021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</si>
</sst>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#,##0.0_);\(#,##0.0\)"/>
    <numFmt numFmtId="199" formatCode="#,##0.00;[Red]\-\(#,##0.00\)"/>
    <numFmt numFmtId="200" formatCode="#,##0;[Red]\(#,##0\)"/>
    <numFmt numFmtId="201" formatCode="t#.##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0.00000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3"/>
      <name val="Angsana New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3"/>
      <color indexed="10"/>
      <name val="Angsan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8"/>
      <color indexed="8"/>
      <name val="DilleniaUPC"/>
      <family val="1"/>
    </font>
    <font>
      <sz val="11"/>
      <color indexed="8"/>
      <name val="DilleniaUPC"/>
      <family val="1"/>
    </font>
    <font>
      <sz val="10.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6" fillId="0" borderId="0">
      <alignment/>
      <protection/>
    </xf>
    <xf numFmtId="201" fontId="0" fillId="0" borderId="0">
      <alignment/>
      <protection/>
    </xf>
    <xf numFmtId="0" fontId="18" fillId="0" borderId="0" applyProtection="0">
      <alignment/>
    </xf>
    <xf numFmtId="198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/>
    </xf>
    <xf numFmtId="0" fontId="10" fillId="0" borderId="0" xfId="57" applyFont="1">
      <alignment/>
      <protection/>
    </xf>
    <xf numFmtId="2" fontId="10" fillId="0" borderId="16" xfId="57" applyNumberFormat="1" applyFont="1" applyFill="1" applyBorder="1" applyAlignment="1" applyProtection="1">
      <alignment horizontal="center" vertical="center" shrinkToFit="1"/>
      <protection/>
    </xf>
    <xf numFmtId="197" fontId="10" fillId="0" borderId="16" xfId="57" applyNumberFormat="1" applyFont="1" applyFill="1" applyBorder="1" applyAlignment="1" applyProtection="1">
      <alignment horizontal="center" vertical="center" wrapText="1"/>
      <protection/>
    </xf>
    <xf numFmtId="192" fontId="10" fillId="0" borderId="16" xfId="57" applyNumberFormat="1" applyFont="1" applyFill="1" applyBorder="1" applyAlignment="1" applyProtection="1">
      <alignment horizontal="center" vertical="center" wrapText="1"/>
      <protection/>
    </xf>
    <xf numFmtId="2" fontId="10" fillId="0" borderId="17" xfId="57" applyNumberFormat="1" applyFont="1" applyFill="1" applyBorder="1" applyAlignment="1" applyProtection="1">
      <alignment horizontal="center" vertical="center"/>
      <protection/>
    </xf>
    <xf numFmtId="0" fontId="10" fillId="0" borderId="18" xfId="57" applyFont="1" applyFill="1" applyBorder="1" applyAlignment="1" applyProtection="1">
      <alignment horizontal="center" vertical="center"/>
      <protection/>
    </xf>
    <xf numFmtId="0" fontId="10" fillId="0" borderId="19" xfId="57" applyFont="1" applyFill="1" applyBorder="1" applyAlignment="1" applyProtection="1">
      <alignment horizontal="center" vertical="center"/>
      <protection/>
    </xf>
    <xf numFmtId="197" fontId="10" fillId="0" borderId="17" xfId="57" applyNumberFormat="1" applyFont="1" applyFill="1" applyBorder="1" applyAlignment="1" applyProtection="1">
      <alignment horizontal="center" vertical="center" wrapText="1"/>
      <protection/>
    </xf>
    <xf numFmtId="192" fontId="10" fillId="0" borderId="17" xfId="57" applyNumberFormat="1" applyFont="1" applyFill="1" applyBorder="1" applyAlignment="1" applyProtection="1">
      <alignment horizontal="center" vertical="center"/>
      <protection/>
    </xf>
    <xf numFmtId="4" fontId="10" fillId="0" borderId="20" xfId="57" applyNumberFormat="1" applyFont="1" applyFill="1" applyBorder="1" applyAlignment="1" applyProtection="1">
      <alignment horizontal="center" vertical="center"/>
      <protection/>
    </xf>
    <xf numFmtId="4" fontId="10" fillId="0" borderId="21" xfId="57" applyNumberFormat="1" applyFont="1" applyFill="1" applyBorder="1" applyAlignment="1" applyProtection="1">
      <alignment horizontal="center" vertical="center"/>
      <protection/>
    </xf>
    <xf numFmtId="4" fontId="10" fillId="0" borderId="22" xfId="57" applyNumberFormat="1" applyFont="1" applyFill="1" applyBorder="1" applyAlignment="1" applyProtection="1">
      <alignment horizontal="center" vertical="center"/>
      <protection/>
    </xf>
    <xf numFmtId="0" fontId="10" fillId="33" borderId="16" xfId="57" applyFont="1" applyFill="1" applyBorder="1" applyAlignment="1" applyProtection="1" quotePrefix="1">
      <alignment horizontal="center" vertical="center"/>
      <protection/>
    </xf>
    <xf numFmtId="2" fontId="10" fillId="33" borderId="16" xfId="57" applyNumberFormat="1" applyFont="1" applyFill="1" applyBorder="1" applyAlignment="1" applyProtection="1" quotePrefix="1">
      <alignment horizontal="center" vertical="center"/>
      <protection/>
    </xf>
    <xf numFmtId="0" fontId="10" fillId="33" borderId="23" xfId="57" applyFont="1" applyFill="1" applyBorder="1" applyAlignment="1" applyProtection="1" quotePrefix="1">
      <alignment horizontal="center" vertical="center"/>
      <protection/>
    </xf>
    <xf numFmtId="0" fontId="10" fillId="33" borderId="24" xfId="57" applyFont="1" applyFill="1" applyBorder="1" applyAlignment="1" applyProtection="1" quotePrefix="1">
      <alignment horizontal="center" vertical="center"/>
      <protection/>
    </xf>
    <xf numFmtId="197" fontId="10" fillId="33" borderId="16" xfId="57" applyNumberFormat="1" applyFont="1" applyFill="1" applyBorder="1" applyAlignment="1" applyProtection="1" quotePrefix="1">
      <alignment horizontal="center" vertical="center"/>
      <protection/>
    </xf>
    <xf numFmtId="192" fontId="10" fillId="33" borderId="16" xfId="57" applyNumberFormat="1" applyFont="1" applyFill="1" applyBorder="1" applyAlignment="1" applyProtection="1" quotePrefix="1">
      <alignment horizontal="center" vertical="center"/>
      <protection/>
    </xf>
    <xf numFmtId="195" fontId="10" fillId="33" borderId="16" xfId="57" applyNumberFormat="1" applyFont="1" applyFill="1" applyBorder="1" applyAlignment="1" applyProtection="1" quotePrefix="1">
      <alignment horizontal="center" vertical="center"/>
      <protection/>
    </xf>
    <xf numFmtId="4" fontId="10" fillId="33" borderId="23" xfId="57" applyNumberFormat="1" applyFont="1" applyFill="1" applyBorder="1" applyAlignment="1" applyProtection="1">
      <alignment horizontal="center" vertical="center"/>
      <protection/>
    </xf>
    <xf numFmtId="4" fontId="10" fillId="33" borderId="25" xfId="57" applyNumberFormat="1" applyFont="1" applyFill="1" applyBorder="1" applyAlignment="1" applyProtection="1">
      <alignment horizontal="center" vertical="center"/>
      <protection/>
    </xf>
    <xf numFmtId="4" fontId="10" fillId="33" borderId="24" xfId="57" applyNumberFormat="1" applyFont="1" applyFill="1" applyBorder="1" applyAlignment="1" applyProtection="1">
      <alignment horizontal="center" vertical="center"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4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4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1" fontId="4" fillId="0" borderId="15" xfId="0" applyNumberFormat="1" applyFont="1" applyBorder="1" applyAlignment="1">
      <alignment horizontal="right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16" fontId="4" fillId="0" borderId="3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205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34" borderId="0" xfId="0" applyFont="1" applyFill="1" applyBorder="1" applyAlignment="1">
      <alignment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/>
    </xf>
    <xf numFmtId="0" fontId="10" fillId="33" borderId="35" xfId="57" applyFont="1" applyFill="1" applyBorder="1" applyAlignment="1">
      <alignment horizontal="center" vertical="center"/>
      <protection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36" xfId="0" applyNumberFormat="1" applyFont="1" applyBorder="1" applyAlignment="1">
      <alignment horizontal="center"/>
    </xf>
    <xf numFmtId="205" fontId="4" fillId="0" borderId="37" xfId="0" applyNumberFormat="1" applyFont="1" applyBorder="1" applyAlignment="1">
      <alignment horizontal="center"/>
    </xf>
    <xf numFmtId="205" fontId="4" fillId="0" borderId="38" xfId="0" applyNumberFormat="1" applyFont="1" applyBorder="1" applyAlignment="1" quotePrefix="1">
      <alignment horizontal="center"/>
    </xf>
    <xf numFmtId="191" fontId="4" fillId="0" borderId="39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6" fillId="0" borderId="0" xfId="0" applyFont="1" applyAlignment="1">
      <alignment/>
    </xf>
    <xf numFmtId="0" fontId="25" fillId="0" borderId="16" xfId="58" applyFont="1" applyBorder="1" applyAlignment="1">
      <alignment horizontal="center"/>
      <protection/>
    </xf>
    <xf numFmtId="0" fontId="25" fillId="0" borderId="43" xfId="58" applyFont="1" applyBorder="1" applyAlignment="1">
      <alignment horizontal="center"/>
      <protection/>
    </xf>
    <xf numFmtId="0" fontId="25" fillId="0" borderId="44" xfId="58" applyFont="1" applyBorder="1" applyAlignment="1">
      <alignment horizontal="center"/>
      <protection/>
    </xf>
    <xf numFmtId="0" fontId="25" fillId="0" borderId="0" xfId="58" applyFont="1" applyBorder="1" applyAlignment="1">
      <alignment horizontal="center"/>
      <protection/>
    </xf>
    <xf numFmtId="0" fontId="25" fillId="0" borderId="17" xfId="58" applyFont="1" applyBorder="1" applyAlignment="1">
      <alignment horizontal="center"/>
      <protection/>
    </xf>
    <xf numFmtId="205" fontId="0" fillId="0" borderId="35" xfId="58" applyNumberFormat="1" applyFont="1" applyBorder="1" applyAlignment="1">
      <alignment horizontal="center"/>
      <protection/>
    </xf>
    <xf numFmtId="0" fontId="0" fillId="0" borderId="35" xfId="58" applyBorder="1" applyAlignment="1">
      <alignment horizontal="center"/>
      <protection/>
    </xf>
    <xf numFmtId="193" fontId="0" fillId="0" borderId="35" xfId="58" applyNumberFormat="1" applyBorder="1">
      <alignment/>
      <protection/>
    </xf>
    <xf numFmtId="2" fontId="0" fillId="0" borderId="35" xfId="58" applyNumberFormat="1" applyBorder="1">
      <alignment/>
      <protection/>
    </xf>
    <xf numFmtId="2" fontId="0" fillId="0" borderId="45" xfId="58" applyNumberFormat="1" applyBorder="1">
      <alignment/>
      <protection/>
    </xf>
    <xf numFmtId="2" fontId="0" fillId="0" borderId="17" xfId="58" applyNumberFormat="1" applyBorder="1">
      <alignment/>
      <protection/>
    </xf>
    <xf numFmtId="205" fontId="25" fillId="0" borderId="16" xfId="58" applyNumberFormat="1" applyFont="1" applyBorder="1" applyAlignment="1">
      <alignment horizontal="center"/>
      <protection/>
    </xf>
    <xf numFmtId="205" fontId="25" fillId="0" borderId="44" xfId="58" applyNumberFormat="1" applyFont="1" applyBorder="1" applyAlignment="1">
      <alignment horizontal="center"/>
      <protection/>
    </xf>
    <xf numFmtId="205" fontId="25" fillId="0" borderId="44" xfId="58" applyNumberFormat="1" applyFont="1" applyBorder="1">
      <alignment/>
      <protection/>
    </xf>
    <xf numFmtId="205" fontId="25" fillId="0" borderId="17" xfId="58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193" fontId="25" fillId="0" borderId="16" xfId="58" applyNumberFormat="1" applyFont="1" applyBorder="1" applyAlignment="1">
      <alignment horizontal="center"/>
      <protection/>
    </xf>
    <xf numFmtId="193" fontId="25" fillId="0" borderId="43" xfId="58" applyNumberFormat="1" applyFont="1" applyBorder="1" applyAlignment="1">
      <alignment horizontal="center"/>
      <protection/>
    </xf>
    <xf numFmtId="193" fontId="25" fillId="0" borderId="44" xfId="58" applyNumberFormat="1" applyFont="1" applyBorder="1" applyAlignment="1">
      <alignment horizontal="center"/>
      <protection/>
    </xf>
    <xf numFmtId="193" fontId="25" fillId="0" borderId="0" xfId="58" applyNumberFormat="1" applyFont="1" applyBorder="1" applyAlignment="1">
      <alignment horizontal="center"/>
      <protection/>
    </xf>
    <xf numFmtId="193" fontId="25" fillId="0" borderId="17" xfId="58" applyNumberFormat="1" applyFont="1" applyBorder="1" applyAlignment="1">
      <alignment horizontal="center"/>
      <protection/>
    </xf>
    <xf numFmtId="193" fontId="25" fillId="0" borderId="46" xfId="58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5" fillId="0" borderId="47" xfId="58" applyNumberFormat="1" applyFont="1" applyBorder="1" applyAlignment="1">
      <alignment horizontal="center"/>
      <protection/>
    </xf>
    <xf numFmtId="2" fontId="25" fillId="0" borderId="16" xfId="58" applyNumberFormat="1" applyFont="1" applyBorder="1" applyAlignment="1">
      <alignment horizontal="center"/>
      <protection/>
    </xf>
    <xf numFmtId="2" fontId="25" fillId="0" borderId="48" xfId="58" applyNumberFormat="1" applyFont="1" applyBorder="1" applyAlignment="1">
      <alignment horizontal="center"/>
      <protection/>
    </xf>
    <xf numFmtId="2" fontId="25" fillId="0" borderId="44" xfId="58" applyNumberFormat="1" applyFont="1" applyBorder="1" applyAlignment="1">
      <alignment horizontal="center"/>
      <protection/>
    </xf>
    <xf numFmtId="2" fontId="25" fillId="0" borderId="48" xfId="58" applyNumberFormat="1" applyFont="1" applyBorder="1">
      <alignment/>
      <protection/>
    </xf>
    <xf numFmtId="2" fontId="25" fillId="0" borderId="44" xfId="58" applyNumberFormat="1" applyFont="1" applyBorder="1">
      <alignment/>
      <protection/>
    </xf>
    <xf numFmtId="2" fontId="25" fillId="0" borderId="49" xfId="58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205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4" fillId="0" borderId="15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204" fontId="4" fillId="0" borderId="31" xfId="0" applyNumberFormat="1" applyFont="1" applyBorder="1" applyAlignment="1">
      <alignment/>
    </xf>
    <xf numFmtId="204" fontId="4" fillId="0" borderId="30" xfId="0" applyNumberFormat="1" applyFont="1" applyBorder="1" applyAlignment="1">
      <alignment/>
    </xf>
    <xf numFmtId="193" fontId="0" fillId="0" borderId="35" xfId="58" applyNumberFormat="1" applyFont="1" applyBorder="1">
      <alignment/>
      <protection/>
    </xf>
    <xf numFmtId="2" fontId="0" fillId="0" borderId="35" xfId="58" applyNumberFormat="1" applyFont="1" applyBorder="1">
      <alignment/>
      <protection/>
    </xf>
    <xf numFmtId="0" fontId="0" fillId="0" borderId="35" xfId="58" applyFont="1" applyBorder="1" applyAlignment="1">
      <alignment horizontal="center"/>
      <protection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58" applyNumberFormat="1" applyFont="1" applyBorder="1">
      <alignment/>
      <protection/>
    </xf>
    <xf numFmtId="2" fontId="0" fillId="0" borderId="52" xfId="58" applyNumberFormat="1" applyFont="1" applyBorder="1">
      <alignment/>
      <protection/>
    </xf>
    <xf numFmtId="0" fontId="0" fillId="0" borderId="52" xfId="58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5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58" applyNumberFormat="1" applyFont="1" applyBorder="1">
      <alignment/>
      <protection/>
    </xf>
    <xf numFmtId="2" fontId="0" fillId="0" borderId="17" xfId="58" applyNumberFormat="1" applyFont="1" applyBorder="1">
      <alignment/>
      <protection/>
    </xf>
    <xf numFmtId="2" fontId="0" fillId="0" borderId="17" xfId="0" applyNumberFormat="1" applyBorder="1" applyAlignment="1">
      <alignment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0" fillId="0" borderId="53" xfId="58" applyNumberFormat="1" applyFont="1" applyBorder="1">
      <alignment/>
      <protection/>
    </xf>
    <xf numFmtId="2" fontId="0" fillId="0" borderId="53" xfId="58" applyNumberFormat="1" applyFont="1" applyBorder="1">
      <alignment/>
      <protection/>
    </xf>
    <xf numFmtId="2" fontId="0" fillId="0" borderId="53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35" xfId="0" applyBorder="1" applyAlignment="1">
      <alignment/>
    </xf>
    <xf numFmtId="205" fontId="4" fillId="0" borderId="26" xfId="0" applyNumberFormat="1" applyFont="1" applyBorder="1" applyAlignment="1" quotePrefix="1">
      <alignment horizontal="center"/>
    </xf>
    <xf numFmtId="0" fontId="25" fillId="0" borderId="46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195" fontId="10" fillId="0" borderId="35" xfId="56" applyNumberFormat="1" applyFont="1" applyBorder="1" applyAlignment="1">
      <alignment horizontal="center" vertical="center"/>
      <protection/>
    </xf>
    <xf numFmtId="193" fontId="0" fillId="0" borderId="35" xfId="0" applyNumberFormat="1" applyFont="1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205" fontId="27" fillId="0" borderId="35" xfId="0" applyNumberFormat="1" applyFont="1" applyBorder="1" applyAlignment="1">
      <alignment horizontal="center" vertical="center"/>
    </xf>
    <xf numFmtId="191" fontId="27" fillId="0" borderId="35" xfId="0" applyNumberFormat="1" applyFont="1" applyBorder="1" applyAlignment="1">
      <alignment horizontal="center" vertical="center"/>
    </xf>
    <xf numFmtId="191" fontId="10" fillId="0" borderId="35" xfId="56" applyNumberFormat="1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10" fillId="0" borderId="0" xfId="57" applyFont="1" applyAlignment="1">
      <alignment horizontal="center" vertical="center"/>
      <protection/>
    </xf>
    <xf numFmtId="0" fontId="27" fillId="0" borderId="48" xfId="0" applyFont="1" applyBorder="1" applyAlignment="1">
      <alignment horizontal="center" vertical="center"/>
    </xf>
    <xf numFmtId="191" fontId="27" fillId="0" borderId="0" xfId="0" applyNumberFormat="1" applyFont="1" applyBorder="1" applyAlignment="1">
      <alignment horizontal="center" vertical="center"/>
    </xf>
    <xf numFmtId="0" fontId="12" fillId="0" borderId="0" xfId="57" applyFont="1" applyAlignment="1">
      <alignment horizontal="center" vertical="center"/>
      <protection/>
    </xf>
    <xf numFmtId="2" fontId="73" fillId="0" borderId="0" xfId="42" applyNumberFormat="1" applyFont="1">
      <alignment/>
      <protection/>
    </xf>
    <xf numFmtId="0" fontId="0" fillId="0" borderId="55" xfId="0" applyBorder="1" applyAlignment="1">
      <alignment/>
    </xf>
    <xf numFmtId="191" fontId="4" fillId="0" borderId="14" xfId="0" applyNumberFormat="1" applyFont="1" applyBorder="1" applyAlignment="1">
      <alignment horizontal="center" vertical="center" wrapText="1"/>
    </xf>
    <xf numFmtId="2" fontId="28" fillId="0" borderId="0" xfId="42" applyNumberFormat="1" applyFont="1">
      <alignment/>
      <protection/>
    </xf>
    <xf numFmtId="0" fontId="29" fillId="0" borderId="0" xfId="42" applyFont="1" applyBorder="1" applyAlignment="1">
      <alignment horizont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0" applyNumberFormat="1" applyFont="1" applyBorder="1" applyAlignment="1">
      <alignment/>
    </xf>
    <xf numFmtId="0" fontId="26" fillId="0" borderId="0" xfId="42" applyFont="1">
      <alignment/>
      <protection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center"/>
    </xf>
    <xf numFmtId="205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Alignment="1">
      <alignment/>
    </xf>
    <xf numFmtId="192" fontId="25" fillId="35" borderId="43" xfId="58" applyNumberFormat="1" applyFont="1" applyFill="1" applyBorder="1" applyAlignment="1">
      <alignment horizontal="center"/>
      <protection/>
    </xf>
    <xf numFmtId="192" fontId="25" fillId="35" borderId="0" xfId="58" applyNumberFormat="1" applyFont="1" applyFill="1" applyBorder="1" applyAlignment="1">
      <alignment horizontal="center"/>
      <protection/>
    </xf>
    <xf numFmtId="192" fontId="25" fillId="35" borderId="46" xfId="58" applyNumberFormat="1" applyFont="1" applyFill="1" applyBorder="1">
      <alignment/>
      <protection/>
    </xf>
    <xf numFmtId="192" fontId="0" fillId="35" borderId="35" xfId="58" applyNumberFormat="1" applyFill="1" applyBorder="1">
      <alignment/>
      <protection/>
    </xf>
    <xf numFmtId="192" fontId="0" fillId="35" borderId="35" xfId="58" applyNumberFormat="1" applyFont="1" applyFill="1" applyBorder="1">
      <alignment/>
      <protection/>
    </xf>
    <xf numFmtId="192" fontId="0" fillId="35" borderId="52" xfId="58" applyNumberFormat="1" applyFont="1" applyFill="1" applyBorder="1">
      <alignment/>
      <protection/>
    </xf>
    <xf numFmtId="192" fontId="0" fillId="35" borderId="17" xfId="58" applyNumberFormat="1" applyFont="1" applyFill="1" applyBorder="1">
      <alignment/>
      <protection/>
    </xf>
    <xf numFmtId="192" fontId="0" fillId="35" borderId="53" xfId="58" applyNumberFormat="1" applyFont="1" applyFill="1" applyBorder="1">
      <alignment/>
      <protection/>
    </xf>
    <xf numFmtId="192" fontId="0" fillId="35" borderId="54" xfId="58" applyNumberFormat="1" applyFont="1" applyFill="1" applyBorder="1">
      <alignment/>
      <protection/>
    </xf>
    <xf numFmtId="192" fontId="0" fillId="35" borderId="58" xfId="58" applyNumberFormat="1" applyFont="1" applyFill="1" applyBorder="1">
      <alignment/>
      <protection/>
    </xf>
    <xf numFmtId="192" fontId="0" fillId="35" borderId="17" xfId="0" applyNumberFormat="1" applyFill="1" applyBorder="1" applyAlignment="1">
      <alignment/>
    </xf>
    <xf numFmtId="192" fontId="0" fillId="35" borderId="35" xfId="0" applyNumberFormat="1" applyFill="1" applyBorder="1" applyAlignment="1">
      <alignment/>
    </xf>
    <xf numFmtId="192" fontId="0" fillId="35" borderId="0" xfId="0" applyNumberFormat="1" applyFill="1" applyAlignment="1">
      <alignment/>
    </xf>
    <xf numFmtId="192" fontId="0" fillId="35" borderId="54" xfId="0" applyNumberFormat="1" applyFill="1" applyBorder="1" applyAlignment="1">
      <alignment/>
    </xf>
    <xf numFmtId="0" fontId="25" fillId="36" borderId="45" xfId="58" applyFont="1" applyFill="1" applyBorder="1" applyAlignment="1">
      <alignment horizontal="center"/>
      <protection/>
    </xf>
    <xf numFmtId="0" fontId="25" fillId="36" borderId="59" xfId="58" applyFont="1" applyFill="1" applyBorder="1" applyAlignment="1">
      <alignment horizontal="center"/>
      <protection/>
    </xf>
    <xf numFmtId="0" fontId="25" fillId="36" borderId="60" xfId="58" applyFont="1" applyFill="1" applyBorder="1" applyAlignment="1">
      <alignment horizontal="center"/>
      <protection/>
    </xf>
    <xf numFmtId="195" fontId="10" fillId="0" borderId="16" xfId="57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7" applyNumberFormat="1" applyFont="1" applyFill="1" applyBorder="1" applyAlignment="1" applyProtection="1">
      <alignment horizontal="center" vertical="center" textRotation="90"/>
      <protection/>
    </xf>
    <xf numFmtId="4" fontId="10" fillId="0" borderId="35" xfId="57" applyNumberFormat="1" applyFont="1" applyFill="1" applyBorder="1" applyAlignment="1" applyProtection="1">
      <alignment horizontal="center" vertical="center"/>
      <protection/>
    </xf>
    <xf numFmtId="195" fontId="10" fillId="0" borderId="35" xfId="57" applyNumberFormat="1" applyFont="1" applyFill="1" applyBorder="1" applyAlignment="1" applyProtection="1">
      <alignment horizontal="center"/>
      <protection/>
    </xf>
    <xf numFmtId="4" fontId="10" fillId="0" borderId="35" xfId="57" applyNumberFormat="1" applyFont="1" applyFill="1" applyBorder="1" applyAlignment="1" applyProtection="1">
      <alignment horizontal="center"/>
      <protection/>
    </xf>
    <xf numFmtId="0" fontId="10" fillId="0" borderId="16" xfId="57" applyFont="1" applyFill="1" applyBorder="1" applyAlignment="1" applyProtection="1">
      <alignment horizontal="center" vertical="center" textRotation="90"/>
      <protection/>
    </xf>
    <xf numFmtId="0" fontId="10" fillId="0" borderId="17" xfId="57" applyFont="1" applyFill="1" applyBorder="1" applyAlignment="1" applyProtection="1">
      <alignment horizontal="center" vertical="center" textRotation="90"/>
      <protection/>
    </xf>
    <xf numFmtId="0" fontId="10" fillId="0" borderId="35" xfId="57" applyFont="1" applyFill="1" applyBorder="1" applyAlignment="1" applyProtection="1">
      <alignment horizontal="center" vertical="center"/>
      <protection/>
    </xf>
    <xf numFmtId="0" fontId="10" fillId="0" borderId="16" xfId="57" applyFont="1" applyFill="1" applyBorder="1" applyAlignment="1" applyProtection="1">
      <alignment horizontal="center" vertical="center"/>
      <protection/>
    </xf>
    <xf numFmtId="0" fontId="10" fillId="0" borderId="35" xfId="57" applyFont="1" applyFill="1" applyBorder="1" applyAlignment="1" applyProtection="1">
      <alignment horizontal="center" vertical="center" textRotation="90"/>
      <protection/>
    </xf>
    <xf numFmtId="2" fontId="10" fillId="0" borderId="35" xfId="57" applyNumberFormat="1" applyFont="1" applyFill="1" applyBorder="1" applyAlignment="1" applyProtection="1">
      <alignment horizontal="left"/>
      <protection/>
    </xf>
    <xf numFmtId="192" fontId="10" fillId="0" borderId="35" xfId="57" applyNumberFormat="1" applyFont="1" applyFill="1" applyBorder="1" applyAlignment="1" applyProtection="1">
      <alignment/>
      <protection/>
    </xf>
    <xf numFmtId="192" fontId="10" fillId="0" borderId="35" xfId="57" applyNumberFormat="1" applyFont="1" applyFill="1" applyBorder="1" applyProtection="1">
      <alignment/>
      <protection/>
    </xf>
    <xf numFmtId="2" fontId="9" fillId="0" borderId="45" xfId="57" applyNumberFormat="1" applyFont="1" applyFill="1" applyBorder="1" applyAlignment="1" applyProtection="1">
      <alignment horizontal="center"/>
      <protection/>
    </xf>
    <xf numFmtId="2" fontId="9" fillId="0" borderId="59" xfId="57" applyNumberFormat="1" applyFont="1" applyFill="1" applyBorder="1" applyAlignment="1" applyProtection="1">
      <alignment horizontal="center"/>
      <protection/>
    </xf>
    <xf numFmtId="2" fontId="9" fillId="0" borderId="60" xfId="57" applyNumberFormat="1" applyFont="1" applyFill="1" applyBorder="1" applyAlignment="1" applyProtection="1">
      <alignment horizontal="center"/>
      <protection/>
    </xf>
    <xf numFmtId="2" fontId="10" fillId="0" borderId="35" xfId="57" applyNumberFormat="1" applyFont="1" applyFill="1" applyBorder="1" applyAlignment="1" applyProtection="1">
      <alignment horizontal="center"/>
      <protection/>
    </xf>
    <xf numFmtId="192" fontId="10" fillId="0" borderId="35" xfId="57" applyNumberFormat="1" applyFont="1" applyFill="1" applyBorder="1" applyAlignment="1" applyProtection="1">
      <alignment horizontal="center"/>
      <protection/>
    </xf>
    <xf numFmtId="0" fontId="13" fillId="0" borderId="0" xfId="56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78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DATA!$E$552:$E$580</c:f>
              <c:numCache>
                <c:ptCount val="29"/>
                <c:pt idx="0">
                  <c:v>0.74</c:v>
                </c:pt>
                <c:pt idx="1">
                  <c:v>0.576</c:v>
                </c:pt>
                <c:pt idx="2">
                  <c:v>0.666</c:v>
                </c:pt>
                <c:pt idx="3">
                  <c:v>0.564</c:v>
                </c:pt>
                <c:pt idx="4">
                  <c:v>0.564</c:v>
                </c:pt>
                <c:pt idx="5">
                  <c:v>0.378</c:v>
                </c:pt>
                <c:pt idx="6">
                  <c:v>0.985</c:v>
                </c:pt>
                <c:pt idx="7">
                  <c:v>1.393</c:v>
                </c:pt>
                <c:pt idx="8">
                  <c:v>0.987</c:v>
                </c:pt>
                <c:pt idx="9">
                  <c:v>0.778</c:v>
                </c:pt>
                <c:pt idx="10">
                  <c:v>37.502</c:v>
                </c:pt>
                <c:pt idx="11">
                  <c:v>171.997</c:v>
                </c:pt>
                <c:pt idx="12">
                  <c:v>203.182</c:v>
                </c:pt>
                <c:pt idx="13">
                  <c:v>111.289</c:v>
                </c:pt>
                <c:pt idx="14">
                  <c:v>8.003</c:v>
                </c:pt>
                <c:pt idx="15">
                  <c:v>10.183</c:v>
                </c:pt>
                <c:pt idx="16">
                  <c:v>7.747</c:v>
                </c:pt>
                <c:pt idx="17">
                  <c:v>6.245</c:v>
                </c:pt>
                <c:pt idx="18">
                  <c:v>3.05</c:v>
                </c:pt>
                <c:pt idx="19">
                  <c:v>2.795</c:v>
                </c:pt>
                <c:pt idx="20">
                  <c:v>1.826</c:v>
                </c:pt>
                <c:pt idx="21">
                  <c:v>2.554</c:v>
                </c:pt>
                <c:pt idx="22">
                  <c:v>2.218</c:v>
                </c:pt>
                <c:pt idx="23">
                  <c:v>1.007</c:v>
                </c:pt>
                <c:pt idx="24">
                  <c:v>1.712</c:v>
                </c:pt>
                <c:pt idx="25">
                  <c:v>0.827</c:v>
                </c:pt>
                <c:pt idx="26">
                  <c:v>0.702</c:v>
                </c:pt>
                <c:pt idx="27">
                  <c:v>0.676</c:v>
                </c:pt>
                <c:pt idx="28">
                  <c:v>0.713</c:v>
                </c:pt>
              </c:numCache>
            </c:numRef>
          </c:xVal>
          <c:yVal>
            <c:numRef>
              <c:f>DATA!$H$552:$H$580</c:f>
              <c:numCache>
                <c:ptCount val="29"/>
                <c:pt idx="0">
                  <c:v>0.5178001881600001</c:v>
                </c:pt>
                <c:pt idx="1">
                  <c:v>0.33528038400000004</c:v>
                </c:pt>
                <c:pt idx="2">
                  <c:v>0.7085113234560001</c:v>
                </c:pt>
                <c:pt idx="3">
                  <c:v>0.378301204224</c:v>
                </c:pt>
                <c:pt idx="4">
                  <c:v>1.009063806336</c:v>
                </c:pt>
                <c:pt idx="5">
                  <c:v>1.162525887936</c:v>
                </c:pt>
                <c:pt idx="6">
                  <c:v>3.0293333323200002</c:v>
                </c:pt>
                <c:pt idx="7">
                  <c:v>1.259158509504</c:v>
                </c:pt>
                <c:pt idx="8">
                  <c:v>0.494073597024</c:v>
                </c:pt>
                <c:pt idx="9">
                  <c:v>0.9502993405439999</c:v>
                </c:pt>
                <c:pt idx="10">
                  <c:v>887.201316080064</c:v>
                </c:pt>
                <c:pt idx="11">
                  <c:v>3275.1314783933763</c:v>
                </c:pt>
                <c:pt idx="12">
                  <c:v>21750.868049912064</c:v>
                </c:pt>
                <c:pt idx="13">
                  <c:v>1866.0140411561285</c:v>
                </c:pt>
                <c:pt idx="14">
                  <c:v>29.515141084896</c:v>
                </c:pt>
                <c:pt idx="15">
                  <c:v>41.73275917152</c:v>
                </c:pt>
                <c:pt idx="16">
                  <c:v>26.249676484032005</c:v>
                </c:pt>
                <c:pt idx="17">
                  <c:v>22.16548221696</c:v>
                </c:pt>
                <c:pt idx="18">
                  <c:v>11.917081511999998</c:v>
                </c:pt>
                <c:pt idx="19">
                  <c:v>12.68834138208</c:v>
                </c:pt>
                <c:pt idx="20">
                  <c:v>5.855108149440001</c:v>
                </c:pt>
                <c:pt idx="21">
                  <c:v>4.772860115327999</c:v>
                </c:pt>
                <c:pt idx="22">
                  <c:v>8.210442782591999</c:v>
                </c:pt>
                <c:pt idx="23">
                  <c:v>2.4903064886399995</c:v>
                </c:pt>
                <c:pt idx="24">
                  <c:v>3.7220866467840006</c:v>
                </c:pt>
                <c:pt idx="25">
                  <c:v>2.171236709952</c:v>
                </c:pt>
                <c:pt idx="26">
                  <c:v>2.086849956672</c:v>
                </c:pt>
                <c:pt idx="27">
                  <c:v>3.2080906690560007</c:v>
                </c:pt>
                <c:pt idx="28">
                  <c:v>2.715254676864</c:v>
                </c:pt>
              </c:numCache>
            </c:numRef>
          </c:yVal>
          <c:smooth val="0"/>
        </c:ser>
        <c:axId val="21302049"/>
        <c:axId val="57500714"/>
      </c:scatterChart>
      <c:valAx>
        <c:axId val="2130204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500714"/>
        <c:crossesAt val="0.01"/>
        <c:crossBetween val="midCat"/>
        <c:dispUnits/>
      </c:valAx>
      <c:valAx>
        <c:axId val="5750071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30204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43825"/>
          <c:w val="0.152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6925"/>
          <c:w val="0.8022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2001-2021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2001-2020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DATA!$E$9:$E$580</c:f>
              <c:numCache>
                <c:ptCount val="572"/>
                <c:pt idx="0">
                  <c:v>0.179</c:v>
                </c:pt>
                <c:pt idx="1">
                  <c:v>0.136</c:v>
                </c:pt>
                <c:pt idx="2">
                  <c:v>0.145</c:v>
                </c:pt>
                <c:pt idx="3">
                  <c:v>1.447</c:v>
                </c:pt>
                <c:pt idx="4">
                  <c:v>7.701</c:v>
                </c:pt>
                <c:pt idx="5">
                  <c:v>3.33</c:v>
                </c:pt>
                <c:pt idx="6">
                  <c:v>2.007</c:v>
                </c:pt>
                <c:pt idx="7">
                  <c:v>0.603</c:v>
                </c:pt>
                <c:pt idx="8">
                  <c:v>0.425</c:v>
                </c:pt>
                <c:pt idx="9">
                  <c:v>0.903</c:v>
                </c:pt>
                <c:pt idx="10">
                  <c:v>0.525</c:v>
                </c:pt>
                <c:pt idx="11">
                  <c:v>0.803</c:v>
                </c:pt>
                <c:pt idx="12">
                  <c:v>36.112</c:v>
                </c:pt>
                <c:pt idx="13">
                  <c:v>8.562</c:v>
                </c:pt>
                <c:pt idx="14">
                  <c:v>4.935</c:v>
                </c:pt>
                <c:pt idx="15">
                  <c:v>2.131</c:v>
                </c:pt>
                <c:pt idx="16">
                  <c:v>50.639</c:v>
                </c:pt>
                <c:pt idx="17">
                  <c:v>13.62</c:v>
                </c:pt>
                <c:pt idx="18">
                  <c:v>12.445</c:v>
                </c:pt>
                <c:pt idx="19">
                  <c:v>19.042</c:v>
                </c:pt>
                <c:pt idx="20">
                  <c:v>141.225</c:v>
                </c:pt>
                <c:pt idx="21">
                  <c:v>186.303</c:v>
                </c:pt>
                <c:pt idx="22">
                  <c:v>8.387</c:v>
                </c:pt>
                <c:pt idx="23">
                  <c:v>6.206</c:v>
                </c:pt>
                <c:pt idx="24">
                  <c:v>4.779</c:v>
                </c:pt>
                <c:pt idx="25">
                  <c:v>2.868</c:v>
                </c:pt>
                <c:pt idx="26">
                  <c:v>2.184</c:v>
                </c:pt>
                <c:pt idx="27">
                  <c:v>1.686</c:v>
                </c:pt>
                <c:pt idx="28">
                  <c:v>1.382</c:v>
                </c:pt>
                <c:pt idx="29">
                  <c:v>1.477</c:v>
                </c:pt>
                <c:pt idx="30">
                  <c:v>1.277</c:v>
                </c:pt>
                <c:pt idx="31">
                  <c:v>0.628</c:v>
                </c:pt>
                <c:pt idx="32">
                  <c:v>0.589</c:v>
                </c:pt>
                <c:pt idx="33">
                  <c:v>0.813</c:v>
                </c:pt>
                <c:pt idx="34">
                  <c:v>0.068</c:v>
                </c:pt>
                <c:pt idx="35">
                  <c:v>0.238</c:v>
                </c:pt>
                <c:pt idx="36">
                  <c:v>0.492</c:v>
                </c:pt>
                <c:pt idx="37">
                  <c:v>0.042</c:v>
                </c:pt>
                <c:pt idx="38">
                  <c:v>0.027</c:v>
                </c:pt>
                <c:pt idx="39">
                  <c:v>0.034</c:v>
                </c:pt>
                <c:pt idx="40">
                  <c:v>0.048</c:v>
                </c:pt>
                <c:pt idx="41">
                  <c:v>7.531</c:v>
                </c:pt>
                <c:pt idx="42">
                  <c:v>6.388</c:v>
                </c:pt>
                <c:pt idx="43">
                  <c:v>3.21</c:v>
                </c:pt>
                <c:pt idx="44">
                  <c:v>2.852</c:v>
                </c:pt>
                <c:pt idx="45">
                  <c:v>1.834</c:v>
                </c:pt>
                <c:pt idx="46">
                  <c:v>1.389</c:v>
                </c:pt>
                <c:pt idx="47">
                  <c:v>1.22</c:v>
                </c:pt>
                <c:pt idx="48">
                  <c:v>1.365</c:v>
                </c:pt>
                <c:pt idx="49">
                  <c:v>4.152</c:v>
                </c:pt>
                <c:pt idx="50">
                  <c:v>2.706</c:v>
                </c:pt>
                <c:pt idx="51">
                  <c:v>28.17</c:v>
                </c:pt>
                <c:pt idx="52">
                  <c:v>128.933</c:v>
                </c:pt>
                <c:pt idx="53">
                  <c:v>249.843</c:v>
                </c:pt>
                <c:pt idx="54">
                  <c:v>39.583</c:v>
                </c:pt>
                <c:pt idx="55">
                  <c:v>21.143</c:v>
                </c:pt>
                <c:pt idx="56">
                  <c:v>15.575</c:v>
                </c:pt>
                <c:pt idx="57">
                  <c:v>23.383</c:v>
                </c:pt>
                <c:pt idx="58">
                  <c:v>15.967</c:v>
                </c:pt>
                <c:pt idx="59">
                  <c:v>11.438</c:v>
                </c:pt>
                <c:pt idx="60">
                  <c:v>21.031</c:v>
                </c:pt>
                <c:pt idx="61">
                  <c:v>9.119</c:v>
                </c:pt>
                <c:pt idx="62">
                  <c:v>5.213</c:v>
                </c:pt>
                <c:pt idx="63">
                  <c:v>4.32</c:v>
                </c:pt>
                <c:pt idx="64">
                  <c:v>2.8202</c:v>
                </c:pt>
                <c:pt idx="65">
                  <c:v>2.58</c:v>
                </c:pt>
                <c:pt idx="66">
                  <c:v>2.178</c:v>
                </c:pt>
                <c:pt idx="67">
                  <c:v>1.202</c:v>
                </c:pt>
                <c:pt idx="68">
                  <c:v>0.737</c:v>
                </c:pt>
                <c:pt idx="69">
                  <c:v>0.751</c:v>
                </c:pt>
                <c:pt idx="70">
                  <c:v>0.831</c:v>
                </c:pt>
                <c:pt idx="71">
                  <c:v>1.679</c:v>
                </c:pt>
                <c:pt idx="72">
                  <c:v>2.82</c:v>
                </c:pt>
                <c:pt idx="73">
                  <c:v>0.64</c:v>
                </c:pt>
                <c:pt idx="74">
                  <c:v>0.888</c:v>
                </c:pt>
                <c:pt idx="75">
                  <c:v>0.862</c:v>
                </c:pt>
                <c:pt idx="76">
                  <c:v>16.59</c:v>
                </c:pt>
                <c:pt idx="77">
                  <c:v>9.125</c:v>
                </c:pt>
                <c:pt idx="78">
                  <c:v>1.313</c:v>
                </c:pt>
                <c:pt idx="79">
                  <c:v>3.845</c:v>
                </c:pt>
                <c:pt idx="80">
                  <c:v>1.186</c:v>
                </c:pt>
                <c:pt idx="81">
                  <c:v>1.369</c:v>
                </c:pt>
                <c:pt idx="82">
                  <c:v>3.845</c:v>
                </c:pt>
                <c:pt idx="83">
                  <c:v>1.186</c:v>
                </c:pt>
                <c:pt idx="84">
                  <c:v>1.369</c:v>
                </c:pt>
                <c:pt idx="85">
                  <c:v>1.888</c:v>
                </c:pt>
                <c:pt idx="86">
                  <c:v>1.238</c:v>
                </c:pt>
                <c:pt idx="87">
                  <c:v>1.468</c:v>
                </c:pt>
                <c:pt idx="88">
                  <c:v>4.764</c:v>
                </c:pt>
                <c:pt idx="89">
                  <c:v>0.702</c:v>
                </c:pt>
                <c:pt idx="90">
                  <c:v>17.497</c:v>
                </c:pt>
                <c:pt idx="91">
                  <c:v>7.824</c:v>
                </c:pt>
                <c:pt idx="92">
                  <c:v>16.427</c:v>
                </c:pt>
                <c:pt idx="93">
                  <c:v>31.153</c:v>
                </c:pt>
                <c:pt idx="94">
                  <c:v>0.995</c:v>
                </c:pt>
                <c:pt idx="95">
                  <c:v>0.537</c:v>
                </c:pt>
                <c:pt idx="96">
                  <c:v>2.822</c:v>
                </c:pt>
                <c:pt idx="97">
                  <c:v>6.039</c:v>
                </c:pt>
                <c:pt idx="98">
                  <c:v>2.465</c:v>
                </c:pt>
                <c:pt idx="99">
                  <c:v>1.216</c:v>
                </c:pt>
                <c:pt idx="100">
                  <c:v>28.051</c:v>
                </c:pt>
                <c:pt idx="101">
                  <c:v>28.967</c:v>
                </c:pt>
                <c:pt idx="102">
                  <c:v>74.794</c:v>
                </c:pt>
                <c:pt idx="103">
                  <c:v>0.025</c:v>
                </c:pt>
                <c:pt idx="104">
                  <c:v>0.042</c:v>
                </c:pt>
                <c:pt idx="105">
                  <c:v>0.015</c:v>
                </c:pt>
                <c:pt idx="106">
                  <c:v>0.888</c:v>
                </c:pt>
                <c:pt idx="107">
                  <c:v>1.16</c:v>
                </c:pt>
                <c:pt idx="108">
                  <c:v>0.35</c:v>
                </c:pt>
                <c:pt idx="109">
                  <c:v>0.081</c:v>
                </c:pt>
                <c:pt idx="110">
                  <c:v>16.561</c:v>
                </c:pt>
                <c:pt idx="111">
                  <c:v>40.771</c:v>
                </c:pt>
                <c:pt idx="112">
                  <c:v>4.79</c:v>
                </c:pt>
                <c:pt idx="113">
                  <c:v>10.284</c:v>
                </c:pt>
                <c:pt idx="114">
                  <c:v>3.002</c:v>
                </c:pt>
                <c:pt idx="115">
                  <c:v>19.083</c:v>
                </c:pt>
                <c:pt idx="116">
                  <c:v>2.203</c:v>
                </c:pt>
                <c:pt idx="117">
                  <c:v>1.467</c:v>
                </c:pt>
                <c:pt idx="118">
                  <c:v>3.91</c:v>
                </c:pt>
                <c:pt idx="119">
                  <c:v>2.502</c:v>
                </c:pt>
                <c:pt idx="120">
                  <c:v>3.257</c:v>
                </c:pt>
                <c:pt idx="121">
                  <c:v>14.064</c:v>
                </c:pt>
                <c:pt idx="122">
                  <c:v>89.367</c:v>
                </c:pt>
                <c:pt idx="123">
                  <c:v>15.094</c:v>
                </c:pt>
                <c:pt idx="124">
                  <c:v>117.065</c:v>
                </c:pt>
                <c:pt idx="125">
                  <c:v>190.012</c:v>
                </c:pt>
                <c:pt idx="126">
                  <c:v>67.377</c:v>
                </c:pt>
                <c:pt idx="127">
                  <c:v>7.02</c:v>
                </c:pt>
                <c:pt idx="128">
                  <c:v>7.878</c:v>
                </c:pt>
                <c:pt idx="129">
                  <c:v>4.925</c:v>
                </c:pt>
                <c:pt idx="130">
                  <c:v>4.232</c:v>
                </c:pt>
                <c:pt idx="131">
                  <c:v>3.286</c:v>
                </c:pt>
                <c:pt idx="132">
                  <c:v>2.23</c:v>
                </c:pt>
                <c:pt idx="133">
                  <c:v>1.068</c:v>
                </c:pt>
                <c:pt idx="134">
                  <c:v>1.418</c:v>
                </c:pt>
                <c:pt idx="135">
                  <c:v>0.692</c:v>
                </c:pt>
                <c:pt idx="136">
                  <c:v>0.812</c:v>
                </c:pt>
                <c:pt idx="137">
                  <c:v>2.001</c:v>
                </c:pt>
                <c:pt idx="138">
                  <c:v>0.484</c:v>
                </c:pt>
                <c:pt idx="139">
                  <c:v>0.453</c:v>
                </c:pt>
                <c:pt idx="140">
                  <c:v>0.771</c:v>
                </c:pt>
                <c:pt idx="141">
                  <c:v>0.559</c:v>
                </c:pt>
                <c:pt idx="142">
                  <c:v>0.155</c:v>
                </c:pt>
                <c:pt idx="143">
                  <c:v>0.302</c:v>
                </c:pt>
                <c:pt idx="144">
                  <c:v>0.242</c:v>
                </c:pt>
                <c:pt idx="145">
                  <c:v>0.766</c:v>
                </c:pt>
                <c:pt idx="146">
                  <c:v>6.552</c:v>
                </c:pt>
                <c:pt idx="147">
                  <c:v>8.57</c:v>
                </c:pt>
                <c:pt idx="148">
                  <c:v>9.545</c:v>
                </c:pt>
                <c:pt idx="149">
                  <c:v>3.638</c:v>
                </c:pt>
                <c:pt idx="150">
                  <c:v>2.327</c:v>
                </c:pt>
                <c:pt idx="151">
                  <c:v>1.419</c:v>
                </c:pt>
                <c:pt idx="152">
                  <c:v>2.151</c:v>
                </c:pt>
                <c:pt idx="153">
                  <c:v>2.753</c:v>
                </c:pt>
                <c:pt idx="154">
                  <c:v>6.591</c:v>
                </c:pt>
                <c:pt idx="155">
                  <c:v>3.231</c:v>
                </c:pt>
                <c:pt idx="156">
                  <c:v>6.615</c:v>
                </c:pt>
                <c:pt idx="157">
                  <c:v>26.201</c:v>
                </c:pt>
                <c:pt idx="158">
                  <c:v>20.834</c:v>
                </c:pt>
                <c:pt idx="159">
                  <c:v>12.512</c:v>
                </c:pt>
                <c:pt idx="160">
                  <c:v>55.492</c:v>
                </c:pt>
                <c:pt idx="161">
                  <c:v>9.569</c:v>
                </c:pt>
                <c:pt idx="162">
                  <c:v>4.738</c:v>
                </c:pt>
                <c:pt idx="163">
                  <c:v>1.473</c:v>
                </c:pt>
                <c:pt idx="164">
                  <c:v>0.617</c:v>
                </c:pt>
                <c:pt idx="165">
                  <c:v>0.649</c:v>
                </c:pt>
                <c:pt idx="166">
                  <c:v>0.339</c:v>
                </c:pt>
                <c:pt idx="167">
                  <c:v>5.857</c:v>
                </c:pt>
                <c:pt idx="168">
                  <c:v>20.956</c:v>
                </c:pt>
                <c:pt idx="169">
                  <c:v>4.249</c:v>
                </c:pt>
                <c:pt idx="170">
                  <c:v>8.746</c:v>
                </c:pt>
                <c:pt idx="171">
                  <c:v>7.482</c:v>
                </c:pt>
                <c:pt idx="172">
                  <c:v>2.636</c:v>
                </c:pt>
                <c:pt idx="173">
                  <c:v>3.764</c:v>
                </c:pt>
                <c:pt idx="174">
                  <c:v>3.283</c:v>
                </c:pt>
                <c:pt idx="175">
                  <c:v>4.871</c:v>
                </c:pt>
                <c:pt idx="176">
                  <c:v>5.282</c:v>
                </c:pt>
                <c:pt idx="177">
                  <c:v>4.42</c:v>
                </c:pt>
                <c:pt idx="178">
                  <c:v>4.483</c:v>
                </c:pt>
                <c:pt idx="179">
                  <c:v>72.913</c:v>
                </c:pt>
                <c:pt idx="180">
                  <c:v>88.034</c:v>
                </c:pt>
                <c:pt idx="181">
                  <c:v>127.7</c:v>
                </c:pt>
                <c:pt idx="182">
                  <c:v>310.421</c:v>
                </c:pt>
                <c:pt idx="183">
                  <c:v>304.747</c:v>
                </c:pt>
                <c:pt idx="184">
                  <c:v>16.305</c:v>
                </c:pt>
                <c:pt idx="185">
                  <c:v>29.575</c:v>
                </c:pt>
                <c:pt idx="186">
                  <c:v>16.246</c:v>
                </c:pt>
                <c:pt idx="187">
                  <c:v>8.845</c:v>
                </c:pt>
                <c:pt idx="188">
                  <c:v>8.01</c:v>
                </c:pt>
                <c:pt idx="189">
                  <c:v>4.911</c:v>
                </c:pt>
                <c:pt idx="190">
                  <c:v>2.761</c:v>
                </c:pt>
                <c:pt idx="191">
                  <c:v>2.718</c:v>
                </c:pt>
                <c:pt idx="192">
                  <c:v>1.669</c:v>
                </c:pt>
                <c:pt idx="193">
                  <c:v>0.302</c:v>
                </c:pt>
                <c:pt idx="194">
                  <c:v>1.06</c:v>
                </c:pt>
                <c:pt idx="195">
                  <c:v>12.703</c:v>
                </c:pt>
                <c:pt idx="196">
                  <c:v>1.605</c:v>
                </c:pt>
                <c:pt idx="197">
                  <c:v>1.433</c:v>
                </c:pt>
                <c:pt idx="198">
                  <c:v>0.796</c:v>
                </c:pt>
                <c:pt idx="199">
                  <c:v>0.185</c:v>
                </c:pt>
                <c:pt idx="200">
                  <c:v>0.425</c:v>
                </c:pt>
                <c:pt idx="201">
                  <c:v>0.26</c:v>
                </c:pt>
                <c:pt idx="202">
                  <c:v>0.285</c:v>
                </c:pt>
                <c:pt idx="203">
                  <c:v>0.412</c:v>
                </c:pt>
                <c:pt idx="204">
                  <c:v>0.156</c:v>
                </c:pt>
                <c:pt idx="205">
                  <c:v>0.109</c:v>
                </c:pt>
                <c:pt idx="206">
                  <c:v>0.156</c:v>
                </c:pt>
                <c:pt idx="207">
                  <c:v>0.194</c:v>
                </c:pt>
                <c:pt idx="208">
                  <c:v>0.435</c:v>
                </c:pt>
                <c:pt idx="209">
                  <c:v>0.314</c:v>
                </c:pt>
                <c:pt idx="210">
                  <c:v>0.181</c:v>
                </c:pt>
                <c:pt idx="211">
                  <c:v>0.183</c:v>
                </c:pt>
                <c:pt idx="212">
                  <c:v>1.161</c:v>
                </c:pt>
                <c:pt idx="213">
                  <c:v>0.968</c:v>
                </c:pt>
                <c:pt idx="214">
                  <c:v>2.113</c:v>
                </c:pt>
                <c:pt idx="215">
                  <c:v>13.04</c:v>
                </c:pt>
                <c:pt idx="216">
                  <c:v>14.372</c:v>
                </c:pt>
                <c:pt idx="217">
                  <c:v>4.862</c:v>
                </c:pt>
                <c:pt idx="218">
                  <c:v>16.177</c:v>
                </c:pt>
                <c:pt idx="219">
                  <c:v>11.209</c:v>
                </c:pt>
                <c:pt idx="220">
                  <c:v>7.977</c:v>
                </c:pt>
                <c:pt idx="221">
                  <c:v>47.604</c:v>
                </c:pt>
                <c:pt idx="222">
                  <c:v>407.562</c:v>
                </c:pt>
                <c:pt idx="223">
                  <c:v>452.155</c:v>
                </c:pt>
                <c:pt idx="224">
                  <c:v>9.712</c:v>
                </c:pt>
                <c:pt idx="225">
                  <c:v>8.148</c:v>
                </c:pt>
                <c:pt idx="226">
                  <c:v>5.197</c:v>
                </c:pt>
                <c:pt idx="227">
                  <c:v>2.773</c:v>
                </c:pt>
                <c:pt idx="228">
                  <c:v>5.311</c:v>
                </c:pt>
                <c:pt idx="229">
                  <c:v>3.46</c:v>
                </c:pt>
                <c:pt idx="230">
                  <c:v>1.287</c:v>
                </c:pt>
                <c:pt idx="231">
                  <c:v>0.988</c:v>
                </c:pt>
                <c:pt idx="232">
                  <c:v>1.202</c:v>
                </c:pt>
                <c:pt idx="233">
                  <c:v>0.885</c:v>
                </c:pt>
                <c:pt idx="234">
                  <c:v>0.691</c:v>
                </c:pt>
                <c:pt idx="235">
                  <c:v>0.356</c:v>
                </c:pt>
                <c:pt idx="236">
                  <c:v>0.397</c:v>
                </c:pt>
                <c:pt idx="237">
                  <c:v>1.525</c:v>
                </c:pt>
                <c:pt idx="238">
                  <c:v>2.574</c:v>
                </c:pt>
                <c:pt idx="239">
                  <c:v>0.795</c:v>
                </c:pt>
                <c:pt idx="240">
                  <c:v>1.576</c:v>
                </c:pt>
                <c:pt idx="241">
                  <c:v>4.591</c:v>
                </c:pt>
                <c:pt idx="242">
                  <c:v>8.931</c:v>
                </c:pt>
                <c:pt idx="243">
                  <c:v>300.757</c:v>
                </c:pt>
                <c:pt idx="244">
                  <c:v>88.469</c:v>
                </c:pt>
                <c:pt idx="245">
                  <c:v>12.534</c:v>
                </c:pt>
                <c:pt idx="246">
                  <c:v>7.359</c:v>
                </c:pt>
                <c:pt idx="247">
                  <c:v>6.795</c:v>
                </c:pt>
                <c:pt idx="248">
                  <c:v>9.059</c:v>
                </c:pt>
                <c:pt idx="249">
                  <c:v>6.961</c:v>
                </c:pt>
                <c:pt idx="250">
                  <c:v>8.966</c:v>
                </c:pt>
                <c:pt idx="251">
                  <c:v>17.76</c:v>
                </c:pt>
                <c:pt idx="252">
                  <c:v>16.05</c:v>
                </c:pt>
                <c:pt idx="253">
                  <c:v>176.408</c:v>
                </c:pt>
                <c:pt idx="254">
                  <c:v>29.255</c:v>
                </c:pt>
                <c:pt idx="255">
                  <c:v>124.241</c:v>
                </c:pt>
                <c:pt idx="256">
                  <c:v>37.947</c:v>
                </c:pt>
                <c:pt idx="257">
                  <c:v>465.157</c:v>
                </c:pt>
                <c:pt idx="258">
                  <c:v>419.814</c:v>
                </c:pt>
                <c:pt idx="259">
                  <c:v>28.545</c:v>
                </c:pt>
                <c:pt idx="260">
                  <c:v>15.063</c:v>
                </c:pt>
                <c:pt idx="261">
                  <c:v>10.629</c:v>
                </c:pt>
                <c:pt idx="262">
                  <c:v>4.682</c:v>
                </c:pt>
                <c:pt idx="263">
                  <c:v>6.506</c:v>
                </c:pt>
                <c:pt idx="264">
                  <c:v>6.756</c:v>
                </c:pt>
                <c:pt idx="265">
                  <c:v>5.493</c:v>
                </c:pt>
                <c:pt idx="266">
                  <c:v>2.242</c:v>
                </c:pt>
                <c:pt idx="267">
                  <c:v>0.47</c:v>
                </c:pt>
                <c:pt idx="268">
                  <c:v>1.553</c:v>
                </c:pt>
                <c:pt idx="269">
                  <c:v>1.846</c:v>
                </c:pt>
                <c:pt idx="270">
                  <c:v>1.52</c:v>
                </c:pt>
                <c:pt idx="271">
                  <c:v>2.818</c:v>
                </c:pt>
                <c:pt idx="272">
                  <c:v>1.07</c:v>
                </c:pt>
                <c:pt idx="273">
                  <c:v>1.054</c:v>
                </c:pt>
                <c:pt idx="274">
                  <c:v>0.704</c:v>
                </c:pt>
                <c:pt idx="275">
                  <c:v>0.653</c:v>
                </c:pt>
                <c:pt idx="276">
                  <c:v>0.769</c:v>
                </c:pt>
                <c:pt idx="277">
                  <c:v>0.318</c:v>
                </c:pt>
                <c:pt idx="278">
                  <c:v>0.24</c:v>
                </c:pt>
                <c:pt idx="279">
                  <c:v>5.116</c:v>
                </c:pt>
                <c:pt idx="280">
                  <c:v>2.999</c:v>
                </c:pt>
                <c:pt idx="281">
                  <c:v>11.634</c:v>
                </c:pt>
                <c:pt idx="282">
                  <c:v>5.448</c:v>
                </c:pt>
                <c:pt idx="283">
                  <c:v>2.245</c:v>
                </c:pt>
                <c:pt idx="284">
                  <c:v>0.937</c:v>
                </c:pt>
                <c:pt idx="285">
                  <c:v>0.71</c:v>
                </c:pt>
                <c:pt idx="286">
                  <c:v>10.391</c:v>
                </c:pt>
                <c:pt idx="287">
                  <c:v>3.526</c:v>
                </c:pt>
                <c:pt idx="288">
                  <c:v>2.009</c:v>
                </c:pt>
                <c:pt idx="289">
                  <c:v>0.786</c:v>
                </c:pt>
                <c:pt idx="290">
                  <c:v>2.403</c:v>
                </c:pt>
                <c:pt idx="291">
                  <c:v>3.002</c:v>
                </c:pt>
                <c:pt idx="292">
                  <c:v>8.721</c:v>
                </c:pt>
                <c:pt idx="293">
                  <c:v>4.119</c:v>
                </c:pt>
                <c:pt idx="294">
                  <c:v>30.801</c:v>
                </c:pt>
                <c:pt idx="295">
                  <c:v>78.293</c:v>
                </c:pt>
                <c:pt idx="296">
                  <c:v>26.858</c:v>
                </c:pt>
                <c:pt idx="297">
                  <c:v>19.809</c:v>
                </c:pt>
                <c:pt idx="298">
                  <c:v>13.33</c:v>
                </c:pt>
                <c:pt idx="299">
                  <c:v>3.752</c:v>
                </c:pt>
                <c:pt idx="300">
                  <c:v>5.331</c:v>
                </c:pt>
                <c:pt idx="301">
                  <c:v>4.86</c:v>
                </c:pt>
                <c:pt idx="302">
                  <c:v>6.416</c:v>
                </c:pt>
                <c:pt idx="303">
                  <c:v>4.666</c:v>
                </c:pt>
                <c:pt idx="304">
                  <c:v>2.34</c:v>
                </c:pt>
                <c:pt idx="305">
                  <c:v>1.36</c:v>
                </c:pt>
                <c:pt idx="306">
                  <c:v>0.83</c:v>
                </c:pt>
                <c:pt idx="307">
                  <c:v>0.365</c:v>
                </c:pt>
                <c:pt idx="308">
                  <c:v>0.48</c:v>
                </c:pt>
                <c:pt idx="309">
                  <c:v>3.473</c:v>
                </c:pt>
                <c:pt idx="310">
                  <c:v>0.753</c:v>
                </c:pt>
                <c:pt idx="311">
                  <c:v>0.367</c:v>
                </c:pt>
                <c:pt idx="312">
                  <c:v>0.634</c:v>
                </c:pt>
                <c:pt idx="313">
                  <c:v>0.182</c:v>
                </c:pt>
                <c:pt idx="314">
                  <c:v>0.145</c:v>
                </c:pt>
                <c:pt idx="315">
                  <c:v>0.131</c:v>
                </c:pt>
                <c:pt idx="316">
                  <c:v>0.464</c:v>
                </c:pt>
                <c:pt idx="317">
                  <c:v>0.134</c:v>
                </c:pt>
                <c:pt idx="318">
                  <c:v>0.133</c:v>
                </c:pt>
                <c:pt idx="319">
                  <c:v>0.407</c:v>
                </c:pt>
                <c:pt idx="320">
                  <c:v>0.477</c:v>
                </c:pt>
                <c:pt idx="321">
                  <c:v>1.482</c:v>
                </c:pt>
                <c:pt idx="322">
                  <c:v>0.839</c:v>
                </c:pt>
                <c:pt idx="323">
                  <c:v>0.421</c:v>
                </c:pt>
                <c:pt idx="324">
                  <c:v>1.866</c:v>
                </c:pt>
                <c:pt idx="325">
                  <c:v>0.338</c:v>
                </c:pt>
                <c:pt idx="326">
                  <c:v>0.821</c:v>
                </c:pt>
                <c:pt idx="327">
                  <c:v>34.201</c:v>
                </c:pt>
                <c:pt idx="328">
                  <c:v>77.957</c:v>
                </c:pt>
                <c:pt idx="329">
                  <c:v>3.853</c:v>
                </c:pt>
                <c:pt idx="330">
                  <c:v>2.06</c:v>
                </c:pt>
                <c:pt idx="331">
                  <c:v>3.724</c:v>
                </c:pt>
                <c:pt idx="332">
                  <c:v>56.608</c:v>
                </c:pt>
                <c:pt idx="333">
                  <c:v>111.152</c:v>
                </c:pt>
                <c:pt idx="334">
                  <c:v>51.73</c:v>
                </c:pt>
                <c:pt idx="335">
                  <c:v>24.315</c:v>
                </c:pt>
                <c:pt idx="336">
                  <c:v>4.314</c:v>
                </c:pt>
                <c:pt idx="337">
                  <c:v>11.562</c:v>
                </c:pt>
                <c:pt idx="338">
                  <c:v>4.02</c:v>
                </c:pt>
                <c:pt idx="339">
                  <c:v>3.708</c:v>
                </c:pt>
                <c:pt idx="340">
                  <c:v>4.262</c:v>
                </c:pt>
                <c:pt idx="341">
                  <c:v>4.271</c:v>
                </c:pt>
                <c:pt idx="342">
                  <c:v>1.962</c:v>
                </c:pt>
                <c:pt idx="343">
                  <c:v>1.79</c:v>
                </c:pt>
                <c:pt idx="344">
                  <c:v>1.688</c:v>
                </c:pt>
                <c:pt idx="345">
                  <c:v>0.591</c:v>
                </c:pt>
                <c:pt idx="346">
                  <c:v>0.548</c:v>
                </c:pt>
                <c:pt idx="347">
                  <c:v>0.324</c:v>
                </c:pt>
                <c:pt idx="348">
                  <c:v>0.305</c:v>
                </c:pt>
                <c:pt idx="349">
                  <c:v>0.291</c:v>
                </c:pt>
                <c:pt idx="350">
                  <c:v>0.268</c:v>
                </c:pt>
                <c:pt idx="351">
                  <c:v>8.047</c:v>
                </c:pt>
                <c:pt idx="352">
                  <c:v>1.702</c:v>
                </c:pt>
                <c:pt idx="353">
                  <c:v>6.879</c:v>
                </c:pt>
                <c:pt idx="354">
                  <c:v>1.422</c:v>
                </c:pt>
                <c:pt idx="355">
                  <c:v>0.378</c:v>
                </c:pt>
                <c:pt idx="356">
                  <c:v>1.462</c:v>
                </c:pt>
                <c:pt idx="357">
                  <c:v>1.36</c:v>
                </c:pt>
                <c:pt idx="358">
                  <c:v>1.529</c:v>
                </c:pt>
                <c:pt idx="359">
                  <c:v>3.972</c:v>
                </c:pt>
                <c:pt idx="360">
                  <c:v>10.472</c:v>
                </c:pt>
                <c:pt idx="361">
                  <c:v>37.17</c:v>
                </c:pt>
                <c:pt idx="362">
                  <c:v>64.85</c:v>
                </c:pt>
                <c:pt idx="363">
                  <c:v>9.403</c:v>
                </c:pt>
                <c:pt idx="364">
                  <c:v>1.618</c:v>
                </c:pt>
                <c:pt idx="365">
                  <c:v>5.546</c:v>
                </c:pt>
                <c:pt idx="366">
                  <c:v>1.497</c:v>
                </c:pt>
                <c:pt idx="367">
                  <c:v>1.26</c:v>
                </c:pt>
                <c:pt idx="368">
                  <c:v>141.14</c:v>
                </c:pt>
                <c:pt idx="369">
                  <c:v>69.006</c:v>
                </c:pt>
                <c:pt idx="370">
                  <c:v>11.03</c:v>
                </c:pt>
                <c:pt idx="371">
                  <c:v>1.287</c:v>
                </c:pt>
                <c:pt idx="372">
                  <c:v>1.115</c:v>
                </c:pt>
                <c:pt idx="373">
                  <c:v>3.014</c:v>
                </c:pt>
                <c:pt idx="374">
                  <c:v>2.489</c:v>
                </c:pt>
                <c:pt idx="375">
                  <c:v>2.583</c:v>
                </c:pt>
                <c:pt idx="376">
                  <c:v>1.003</c:v>
                </c:pt>
                <c:pt idx="377">
                  <c:v>2.749</c:v>
                </c:pt>
                <c:pt idx="378">
                  <c:v>2.44</c:v>
                </c:pt>
                <c:pt idx="379">
                  <c:v>2.274</c:v>
                </c:pt>
                <c:pt idx="380">
                  <c:v>2.016</c:v>
                </c:pt>
                <c:pt idx="381">
                  <c:v>2.082</c:v>
                </c:pt>
                <c:pt idx="382">
                  <c:v>1.962</c:v>
                </c:pt>
                <c:pt idx="383">
                  <c:v>2.26</c:v>
                </c:pt>
                <c:pt idx="384">
                  <c:v>2.061</c:v>
                </c:pt>
                <c:pt idx="385">
                  <c:v>0.257</c:v>
                </c:pt>
                <c:pt idx="386">
                  <c:v>0.26</c:v>
                </c:pt>
                <c:pt idx="387">
                  <c:v>0.192</c:v>
                </c:pt>
                <c:pt idx="388">
                  <c:v>0.188</c:v>
                </c:pt>
                <c:pt idx="389">
                  <c:v>0.179</c:v>
                </c:pt>
                <c:pt idx="390">
                  <c:v>0.174</c:v>
                </c:pt>
                <c:pt idx="391">
                  <c:v>0.17</c:v>
                </c:pt>
                <c:pt idx="392">
                  <c:v>0.181</c:v>
                </c:pt>
                <c:pt idx="393">
                  <c:v>0.17</c:v>
                </c:pt>
                <c:pt idx="394">
                  <c:v>0.165</c:v>
                </c:pt>
                <c:pt idx="395">
                  <c:v>0.188</c:v>
                </c:pt>
                <c:pt idx="396">
                  <c:v>0.188</c:v>
                </c:pt>
                <c:pt idx="397">
                  <c:v>0.247</c:v>
                </c:pt>
                <c:pt idx="398">
                  <c:v>2.858</c:v>
                </c:pt>
                <c:pt idx="399">
                  <c:v>2.526</c:v>
                </c:pt>
                <c:pt idx="400">
                  <c:v>2.836</c:v>
                </c:pt>
                <c:pt idx="401">
                  <c:v>2.203</c:v>
                </c:pt>
                <c:pt idx="402">
                  <c:v>2.077</c:v>
                </c:pt>
                <c:pt idx="403">
                  <c:v>1.995</c:v>
                </c:pt>
                <c:pt idx="404">
                  <c:v>1.906</c:v>
                </c:pt>
                <c:pt idx="405">
                  <c:v>2.65</c:v>
                </c:pt>
                <c:pt idx="406">
                  <c:v>0.11</c:v>
                </c:pt>
                <c:pt idx="407">
                  <c:v>0.095</c:v>
                </c:pt>
                <c:pt idx="408">
                  <c:v>0.082</c:v>
                </c:pt>
                <c:pt idx="409">
                  <c:v>0.075</c:v>
                </c:pt>
                <c:pt idx="410">
                  <c:v>0.062</c:v>
                </c:pt>
                <c:pt idx="411">
                  <c:v>0.037</c:v>
                </c:pt>
                <c:pt idx="412">
                  <c:v>0.818</c:v>
                </c:pt>
                <c:pt idx="413">
                  <c:v>0.701</c:v>
                </c:pt>
                <c:pt idx="414">
                  <c:v>1.632</c:v>
                </c:pt>
                <c:pt idx="415">
                  <c:v>91.692</c:v>
                </c:pt>
                <c:pt idx="416">
                  <c:v>45.311</c:v>
                </c:pt>
                <c:pt idx="417">
                  <c:v>20.331</c:v>
                </c:pt>
                <c:pt idx="418">
                  <c:v>18.541</c:v>
                </c:pt>
                <c:pt idx="419">
                  <c:v>15.878</c:v>
                </c:pt>
                <c:pt idx="420">
                  <c:v>13.155</c:v>
                </c:pt>
                <c:pt idx="421">
                  <c:v>13.83</c:v>
                </c:pt>
                <c:pt idx="422">
                  <c:v>12.538</c:v>
                </c:pt>
                <c:pt idx="423">
                  <c:v>0.099</c:v>
                </c:pt>
                <c:pt idx="424">
                  <c:v>0.095</c:v>
                </c:pt>
                <c:pt idx="425">
                  <c:v>0.408</c:v>
                </c:pt>
                <c:pt idx="426">
                  <c:v>0.55</c:v>
                </c:pt>
                <c:pt idx="427">
                  <c:v>0.481</c:v>
                </c:pt>
                <c:pt idx="428">
                  <c:v>0.408</c:v>
                </c:pt>
                <c:pt idx="429">
                  <c:v>0.401</c:v>
                </c:pt>
                <c:pt idx="430">
                  <c:v>0.379</c:v>
                </c:pt>
                <c:pt idx="431">
                  <c:v>0.384</c:v>
                </c:pt>
                <c:pt idx="432">
                  <c:v>0.39</c:v>
                </c:pt>
                <c:pt idx="433">
                  <c:v>0.361</c:v>
                </c:pt>
                <c:pt idx="434">
                  <c:v>0.344</c:v>
                </c:pt>
                <c:pt idx="435">
                  <c:v>0.142</c:v>
                </c:pt>
                <c:pt idx="436">
                  <c:v>0.148</c:v>
                </c:pt>
                <c:pt idx="437">
                  <c:v>1.586</c:v>
                </c:pt>
                <c:pt idx="438">
                  <c:v>26.135</c:v>
                </c:pt>
                <c:pt idx="439">
                  <c:v>20.398</c:v>
                </c:pt>
                <c:pt idx="440">
                  <c:v>16.457</c:v>
                </c:pt>
                <c:pt idx="441">
                  <c:v>11.879</c:v>
                </c:pt>
                <c:pt idx="442">
                  <c:v>11.988</c:v>
                </c:pt>
                <c:pt idx="443">
                  <c:v>17.033</c:v>
                </c:pt>
                <c:pt idx="444">
                  <c:v>17.235</c:v>
                </c:pt>
                <c:pt idx="445">
                  <c:v>15.834</c:v>
                </c:pt>
                <c:pt idx="446">
                  <c:v>78.597</c:v>
                </c:pt>
                <c:pt idx="447">
                  <c:v>30.04</c:v>
                </c:pt>
                <c:pt idx="448">
                  <c:v>32.4</c:v>
                </c:pt>
                <c:pt idx="449">
                  <c:v>33.928</c:v>
                </c:pt>
                <c:pt idx="450">
                  <c:v>26.07</c:v>
                </c:pt>
                <c:pt idx="451">
                  <c:v>155.851</c:v>
                </c:pt>
                <c:pt idx="452">
                  <c:v>70.8</c:v>
                </c:pt>
                <c:pt idx="453">
                  <c:v>22.652</c:v>
                </c:pt>
                <c:pt idx="454">
                  <c:v>19.108</c:v>
                </c:pt>
                <c:pt idx="455">
                  <c:v>17.586</c:v>
                </c:pt>
                <c:pt idx="456">
                  <c:v>13.707</c:v>
                </c:pt>
                <c:pt idx="457">
                  <c:v>9.313</c:v>
                </c:pt>
                <c:pt idx="458">
                  <c:v>10.434</c:v>
                </c:pt>
                <c:pt idx="459">
                  <c:v>10.092</c:v>
                </c:pt>
                <c:pt idx="460">
                  <c:v>13.244</c:v>
                </c:pt>
                <c:pt idx="461">
                  <c:v>10.628</c:v>
                </c:pt>
                <c:pt idx="462">
                  <c:v>9.776</c:v>
                </c:pt>
                <c:pt idx="463">
                  <c:v>0.225</c:v>
                </c:pt>
                <c:pt idx="464">
                  <c:v>0.202</c:v>
                </c:pt>
                <c:pt idx="465">
                  <c:v>0.153</c:v>
                </c:pt>
                <c:pt idx="466">
                  <c:v>0.113</c:v>
                </c:pt>
                <c:pt idx="467">
                  <c:v>0.076</c:v>
                </c:pt>
                <c:pt idx="468">
                  <c:v>0.243</c:v>
                </c:pt>
                <c:pt idx="469">
                  <c:v>0.224</c:v>
                </c:pt>
                <c:pt idx="470">
                  <c:v>0.215</c:v>
                </c:pt>
                <c:pt idx="471">
                  <c:v>3.294</c:v>
                </c:pt>
                <c:pt idx="472">
                  <c:v>3.153</c:v>
                </c:pt>
                <c:pt idx="473">
                  <c:v>3.05</c:v>
                </c:pt>
                <c:pt idx="474">
                  <c:v>2.862</c:v>
                </c:pt>
                <c:pt idx="475">
                  <c:v>2.282</c:v>
                </c:pt>
                <c:pt idx="476">
                  <c:v>2.472</c:v>
                </c:pt>
                <c:pt idx="477">
                  <c:v>2.472</c:v>
                </c:pt>
                <c:pt idx="478">
                  <c:v>3.225</c:v>
                </c:pt>
                <c:pt idx="479">
                  <c:v>2.73</c:v>
                </c:pt>
                <c:pt idx="480">
                  <c:v>2.573</c:v>
                </c:pt>
                <c:pt idx="481">
                  <c:v>2.933</c:v>
                </c:pt>
                <c:pt idx="482">
                  <c:v>3.319</c:v>
                </c:pt>
                <c:pt idx="483">
                  <c:v>10.33</c:v>
                </c:pt>
                <c:pt idx="484">
                  <c:v>2.899</c:v>
                </c:pt>
                <c:pt idx="485">
                  <c:v>110.476</c:v>
                </c:pt>
                <c:pt idx="486">
                  <c:v>3.012</c:v>
                </c:pt>
                <c:pt idx="487">
                  <c:v>3.165</c:v>
                </c:pt>
                <c:pt idx="488">
                  <c:v>2.539</c:v>
                </c:pt>
                <c:pt idx="489">
                  <c:v>2.341</c:v>
                </c:pt>
                <c:pt idx="490">
                  <c:v>2.447</c:v>
                </c:pt>
                <c:pt idx="491">
                  <c:v>1.834</c:v>
                </c:pt>
                <c:pt idx="492">
                  <c:v>2.369</c:v>
                </c:pt>
                <c:pt idx="493">
                  <c:v>0.135</c:v>
                </c:pt>
                <c:pt idx="494">
                  <c:v>0.122</c:v>
                </c:pt>
                <c:pt idx="495">
                  <c:v>0.13</c:v>
                </c:pt>
                <c:pt idx="496">
                  <c:v>0.079</c:v>
                </c:pt>
                <c:pt idx="497">
                  <c:v>0.074</c:v>
                </c:pt>
                <c:pt idx="498">
                  <c:v>0.069</c:v>
                </c:pt>
                <c:pt idx="499">
                  <c:v>0.048</c:v>
                </c:pt>
                <c:pt idx="500">
                  <c:v>0.02</c:v>
                </c:pt>
                <c:pt idx="501">
                  <c:v>0.317</c:v>
                </c:pt>
                <c:pt idx="502">
                  <c:v>0.1</c:v>
                </c:pt>
                <c:pt idx="503">
                  <c:v>0.105</c:v>
                </c:pt>
                <c:pt idx="504">
                  <c:v>0.112</c:v>
                </c:pt>
                <c:pt idx="505">
                  <c:v>0.063</c:v>
                </c:pt>
                <c:pt idx="506">
                  <c:v>0.053</c:v>
                </c:pt>
                <c:pt idx="507">
                  <c:v>4.006</c:v>
                </c:pt>
                <c:pt idx="508">
                  <c:v>8.722</c:v>
                </c:pt>
                <c:pt idx="509">
                  <c:v>2.459</c:v>
                </c:pt>
                <c:pt idx="510">
                  <c:v>1.689</c:v>
                </c:pt>
                <c:pt idx="511">
                  <c:v>6.129</c:v>
                </c:pt>
                <c:pt idx="512">
                  <c:v>4.229</c:v>
                </c:pt>
                <c:pt idx="513">
                  <c:v>4.989</c:v>
                </c:pt>
                <c:pt idx="514">
                  <c:v>5.681</c:v>
                </c:pt>
                <c:pt idx="515">
                  <c:v>1.126</c:v>
                </c:pt>
                <c:pt idx="516">
                  <c:v>2.482</c:v>
                </c:pt>
                <c:pt idx="517">
                  <c:v>2.223</c:v>
                </c:pt>
                <c:pt idx="518">
                  <c:v>2.04</c:v>
                </c:pt>
                <c:pt idx="519">
                  <c:v>1.965</c:v>
                </c:pt>
                <c:pt idx="520">
                  <c:v>1.566</c:v>
                </c:pt>
                <c:pt idx="521">
                  <c:v>1.421</c:v>
                </c:pt>
                <c:pt idx="522">
                  <c:v>1.25</c:v>
                </c:pt>
                <c:pt idx="523">
                  <c:v>1.086</c:v>
                </c:pt>
                <c:pt idx="525">
                  <c:v>0.429</c:v>
                </c:pt>
                <c:pt idx="526">
                  <c:v>32.012</c:v>
                </c:pt>
                <c:pt idx="527">
                  <c:v>27.199</c:v>
                </c:pt>
                <c:pt idx="528">
                  <c:v>10.763</c:v>
                </c:pt>
                <c:pt idx="529">
                  <c:v>19.391</c:v>
                </c:pt>
                <c:pt idx="530">
                  <c:v>79.777</c:v>
                </c:pt>
                <c:pt idx="531">
                  <c:v>14.884</c:v>
                </c:pt>
                <c:pt idx="532">
                  <c:v>7.718</c:v>
                </c:pt>
                <c:pt idx="533">
                  <c:v>9.159</c:v>
                </c:pt>
                <c:pt idx="534">
                  <c:v>9.273</c:v>
                </c:pt>
                <c:pt idx="535">
                  <c:v>3.982</c:v>
                </c:pt>
                <c:pt idx="536">
                  <c:v>1.933</c:v>
                </c:pt>
                <c:pt idx="537">
                  <c:v>1.522</c:v>
                </c:pt>
                <c:pt idx="538">
                  <c:v>0.819</c:v>
                </c:pt>
                <c:pt idx="539">
                  <c:v>0.505</c:v>
                </c:pt>
                <c:pt idx="540">
                  <c:v>0.493</c:v>
                </c:pt>
                <c:pt idx="541">
                  <c:v>0.363</c:v>
                </c:pt>
                <c:pt idx="542">
                  <c:v>0.245</c:v>
                </c:pt>
                <c:pt idx="543">
                  <c:v>0.74</c:v>
                </c:pt>
                <c:pt idx="544">
                  <c:v>0.576</c:v>
                </c:pt>
                <c:pt idx="545">
                  <c:v>0.666</c:v>
                </c:pt>
                <c:pt idx="546">
                  <c:v>0.564</c:v>
                </c:pt>
                <c:pt idx="547">
                  <c:v>0.564</c:v>
                </c:pt>
                <c:pt idx="548">
                  <c:v>0.378</c:v>
                </c:pt>
                <c:pt idx="549">
                  <c:v>0.985</c:v>
                </c:pt>
                <c:pt idx="550">
                  <c:v>1.393</c:v>
                </c:pt>
                <c:pt idx="551">
                  <c:v>0.987</c:v>
                </c:pt>
                <c:pt idx="552">
                  <c:v>0.778</c:v>
                </c:pt>
                <c:pt idx="553">
                  <c:v>37.502</c:v>
                </c:pt>
                <c:pt idx="554">
                  <c:v>171.997</c:v>
                </c:pt>
                <c:pt idx="555">
                  <c:v>203.182</c:v>
                </c:pt>
                <c:pt idx="556">
                  <c:v>111.289</c:v>
                </c:pt>
                <c:pt idx="557">
                  <c:v>8.003</c:v>
                </c:pt>
                <c:pt idx="558">
                  <c:v>10.183</c:v>
                </c:pt>
                <c:pt idx="559">
                  <c:v>7.747</c:v>
                </c:pt>
                <c:pt idx="560">
                  <c:v>6.245</c:v>
                </c:pt>
                <c:pt idx="561">
                  <c:v>3.05</c:v>
                </c:pt>
                <c:pt idx="562">
                  <c:v>2.795</c:v>
                </c:pt>
                <c:pt idx="563">
                  <c:v>1.826</c:v>
                </c:pt>
                <c:pt idx="564">
                  <c:v>2.554</c:v>
                </c:pt>
                <c:pt idx="565">
                  <c:v>2.218</c:v>
                </c:pt>
                <c:pt idx="566">
                  <c:v>1.007</c:v>
                </c:pt>
                <c:pt idx="567">
                  <c:v>1.712</c:v>
                </c:pt>
                <c:pt idx="568">
                  <c:v>0.827</c:v>
                </c:pt>
                <c:pt idx="569">
                  <c:v>0.702</c:v>
                </c:pt>
                <c:pt idx="570">
                  <c:v>0.676</c:v>
                </c:pt>
                <c:pt idx="571">
                  <c:v>0.713</c:v>
                </c:pt>
              </c:numCache>
            </c:numRef>
          </c:xVal>
          <c:yVal>
            <c:numRef>
              <c:f>DATA!$H$9:$H$580</c:f>
              <c:numCache>
                <c:ptCount val="572"/>
                <c:pt idx="0">
                  <c:v>1.3528275840000001</c:v>
                </c:pt>
                <c:pt idx="1">
                  <c:v>0.7290339840000001</c:v>
                </c:pt>
                <c:pt idx="2">
                  <c:v>0.40682592</c:v>
                </c:pt>
                <c:pt idx="3">
                  <c:v>22.91214528</c:v>
                </c:pt>
                <c:pt idx="4">
                  <c:v>158.62334976</c:v>
                </c:pt>
                <c:pt idx="5">
                  <c:v>67.420512</c:v>
                </c:pt>
                <c:pt idx="6">
                  <c:v>6.3431475840000004</c:v>
                </c:pt>
                <c:pt idx="7">
                  <c:v>2.661921792</c:v>
                </c:pt>
                <c:pt idx="8">
                  <c:v>2.9695464000000005</c:v>
                </c:pt>
                <c:pt idx="9">
                  <c:v>1.02465216</c:v>
                </c:pt>
                <c:pt idx="10">
                  <c:v>0.9642024000000001</c:v>
                </c:pt>
                <c:pt idx="11">
                  <c:v>0.37395388800000007</c:v>
                </c:pt>
                <c:pt idx="12">
                  <c:v>673.8325862400002</c:v>
                </c:pt>
                <c:pt idx="13">
                  <c:v>46.599746688</c:v>
                </c:pt>
                <c:pt idx="14">
                  <c:v>19.56960432</c:v>
                </c:pt>
                <c:pt idx="15">
                  <c:v>10.570851071999998</c:v>
                </c:pt>
                <c:pt idx="16">
                  <c:v>1669.28830272</c:v>
                </c:pt>
                <c:pt idx="17">
                  <c:v>69.331248</c:v>
                </c:pt>
                <c:pt idx="18">
                  <c:v>60.0526008</c:v>
                </c:pt>
                <c:pt idx="19">
                  <c:v>314.5129056</c:v>
                </c:pt>
                <c:pt idx="20">
                  <c:v>13326.849648000001</c:v>
                </c:pt>
                <c:pt idx="21">
                  <c:v>16515.62681184</c:v>
                </c:pt>
                <c:pt idx="22">
                  <c:v>46.246320576</c:v>
                </c:pt>
                <c:pt idx="23">
                  <c:v>8.14127904</c:v>
                </c:pt>
                <c:pt idx="24">
                  <c:v>14.104855296</c:v>
                </c:pt>
                <c:pt idx="25">
                  <c:v>7.281874944</c:v>
                </c:pt>
                <c:pt idx="26">
                  <c:v>7.087481856000001</c:v>
                </c:pt>
                <c:pt idx="27">
                  <c:v>3.6626394240000004</c:v>
                </c:pt>
                <c:pt idx="28">
                  <c:v>1.7027124479999998</c:v>
                </c:pt>
                <c:pt idx="29">
                  <c:v>3.46468752</c:v>
                </c:pt>
                <c:pt idx="30">
                  <c:v>3.163976928</c:v>
                </c:pt>
                <c:pt idx="31">
                  <c:v>2.042497152</c:v>
                </c:pt>
                <c:pt idx="32">
                  <c:v>4.825012608</c:v>
                </c:pt>
                <c:pt idx="33">
                  <c:v>4.987501344</c:v>
                </c:pt>
                <c:pt idx="34">
                  <c:v>0.6047735040000001</c:v>
                </c:pt>
                <c:pt idx="35">
                  <c:v>1.476369216</c:v>
                </c:pt>
                <c:pt idx="36">
                  <c:v>4.094872704</c:v>
                </c:pt>
                <c:pt idx="37">
                  <c:v>0.15232492800000003</c:v>
                </c:pt>
                <c:pt idx="38">
                  <c:v>0.1073088</c:v>
                </c:pt>
                <c:pt idx="39">
                  <c:v>0.128803968</c:v>
                </c:pt>
                <c:pt idx="40">
                  <c:v>0.117490176</c:v>
                </c:pt>
                <c:pt idx="41">
                  <c:v>43.925129856000005</c:v>
                </c:pt>
                <c:pt idx="42">
                  <c:v>57.42024998400001</c:v>
                </c:pt>
                <c:pt idx="43">
                  <c:v>22.502767680000005</c:v>
                </c:pt>
                <c:pt idx="44">
                  <c:v>7.861389696000001</c:v>
                </c:pt>
                <c:pt idx="45">
                  <c:v>8.175355776</c:v>
                </c:pt>
                <c:pt idx="46">
                  <c:v>4.827186144000001</c:v>
                </c:pt>
                <c:pt idx="47">
                  <c:v>5.5771372800000005</c:v>
                </c:pt>
                <c:pt idx="48">
                  <c:v>6.69719232</c:v>
                </c:pt>
                <c:pt idx="49">
                  <c:v>15.495463296</c:v>
                </c:pt>
                <c:pt idx="50">
                  <c:v>2.827401984</c:v>
                </c:pt>
                <c:pt idx="51">
                  <c:v>627.1318080000002</c:v>
                </c:pt>
                <c:pt idx="52">
                  <c:v>8259.79867776</c:v>
                </c:pt>
                <c:pt idx="53">
                  <c:v>13682.921725440001</c:v>
                </c:pt>
                <c:pt idx="54">
                  <c:v>308.447202528</c:v>
                </c:pt>
                <c:pt idx="55">
                  <c:v>191.09686147200006</c:v>
                </c:pt>
                <c:pt idx="56">
                  <c:v>93.8791224</c:v>
                </c:pt>
                <c:pt idx="57">
                  <c:v>87.801855552</c:v>
                </c:pt>
                <c:pt idx="58">
                  <c:v>29.338404479999998</c:v>
                </c:pt>
                <c:pt idx="59">
                  <c:v>20.647694592</c:v>
                </c:pt>
                <c:pt idx="60">
                  <c:v>50.648031936</c:v>
                </c:pt>
                <c:pt idx="61">
                  <c:v>13.414997376000002</c:v>
                </c:pt>
                <c:pt idx="62">
                  <c:v>12.735901152</c:v>
                </c:pt>
                <c:pt idx="63">
                  <c:v>12.17783808</c:v>
                </c:pt>
                <c:pt idx="64">
                  <c:v>8.146542528000001</c:v>
                </c:pt>
                <c:pt idx="65">
                  <c:v>14.952193920000003</c:v>
                </c:pt>
                <c:pt idx="66">
                  <c:v>10.027442304</c:v>
                </c:pt>
                <c:pt idx="67">
                  <c:v>6.038001792</c:v>
                </c:pt>
                <c:pt idx="68">
                  <c:v>8.28010656</c:v>
                </c:pt>
                <c:pt idx="69">
                  <c:v>11.05664256</c:v>
                </c:pt>
                <c:pt idx="70">
                  <c:v>2.427264576</c:v>
                </c:pt>
                <c:pt idx="71">
                  <c:v>4.4322376320000005</c:v>
                </c:pt>
                <c:pt idx="72">
                  <c:v>14.927500799999999</c:v>
                </c:pt>
                <c:pt idx="73">
                  <c:v>2.3712768</c:v>
                </c:pt>
                <c:pt idx="74">
                  <c:v>1.9694845440000002</c:v>
                </c:pt>
                <c:pt idx="75">
                  <c:v>2.9073260160000007</c:v>
                </c:pt>
                <c:pt idx="76">
                  <c:v>371.38772159999996</c:v>
                </c:pt>
                <c:pt idx="77">
                  <c:v>66.743316</c:v>
                </c:pt>
                <c:pt idx="78">
                  <c:v>5.123094912000001</c:v>
                </c:pt>
                <c:pt idx="79">
                  <c:v>12.177637920000002</c:v>
                </c:pt>
                <c:pt idx="80">
                  <c:v>3.4600838400000007</c:v>
                </c:pt>
                <c:pt idx="81">
                  <c:v>3.2622065279999997</c:v>
                </c:pt>
                <c:pt idx="82">
                  <c:v>18.133020000000005</c:v>
                </c:pt>
                <c:pt idx="83">
                  <c:v>0.9676621440000001</c:v>
                </c:pt>
                <c:pt idx="84">
                  <c:v>126.69536448000001</c:v>
                </c:pt>
                <c:pt idx="85">
                  <c:v>13.993795584</c:v>
                </c:pt>
                <c:pt idx="86">
                  <c:v>9.915845184</c:v>
                </c:pt>
                <c:pt idx="87">
                  <c:v>11.366125056000001</c:v>
                </c:pt>
                <c:pt idx="88">
                  <c:v>30.425</c:v>
                </c:pt>
                <c:pt idx="89">
                  <c:v>6.263</c:v>
                </c:pt>
                <c:pt idx="90">
                  <c:v>393.153</c:v>
                </c:pt>
                <c:pt idx="91">
                  <c:v>46.488</c:v>
                </c:pt>
                <c:pt idx="92">
                  <c:v>169.795</c:v>
                </c:pt>
                <c:pt idx="93">
                  <c:v>695.425</c:v>
                </c:pt>
                <c:pt idx="94">
                  <c:v>1.746</c:v>
                </c:pt>
                <c:pt idx="95">
                  <c:v>0.325</c:v>
                </c:pt>
                <c:pt idx="96">
                  <c:v>5.886</c:v>
                </c:pt>
                <c:pt idx="97">
                  <c:v>81.326</c:v>
                </c:pt>
                <c:pt idx="98">
                  <c:v>22.153</c:v>
                </c:pt>
                <c:pt idx="99">
                  <c:v>6.736</c:v>
                </c:pt>
                <c:pt idx="100">
                  <c:v>476.077</c:v>
                </c:pt>
                <c:pt idx="101">
                  <c:v>667.149</c:v>
                </c:pt>
                <c:pt idx="102">
                  <c:v>3020.433</c:v>
                </c:pt>
                <c:pt idx="103">
                  <c:v>0.152</c:v>
                </c:pt>
                <c:pt idx="104">
                  <c:v>0.233</c:v>
                </c:pt>
                <c:pt idx="105">
                  <c:v>0.101</c:v>
                </c:pt>
                <c:pt idx="106">
                  <c:v>6.862634496000001</c:v>
                </c:pt>
                <c:pt idx="107">
                  <c:v>6.818572799999999</c:v>
                </c:pt>
                <c:pt idx="108">
                  <c:v>2.0112624</c:v>
                </c:pt>
                <c:pt idx="109">
                  <c:v>1.3843511712</c:v>
                </c:pt>
                <c:pt idx="110">
                  <c:v>299.06717621760004</c:v>
                </c:pt>
                <c:pt idx="111">
                  <c:v>841.3553137536</c:v>
                </c:pt>
                <c:pt idx="112">
                  <c:v>95.85801648</c:v>
                </c:pt>
                <c:pt idx="113">
                  <c:v>45.50941497600001</c:v>
                </c:pt>
                <c:pt idx="114">
                  <c:v>13.684508928</c:v>
                </c:pt>
                <c:pt idx="115">
                  <c:v>55.30857949439999</c:v>
                </c:pt>
                <c:pt idx="116">
                  <c:v>4.490736192</c:v>
                </c:pt>
                <c:pt idx="117">
                  <c:v>2.5065420192000003</c:v>
                </c:pt>
                <c:pt idx="118">
                  <c:v>5.20361568</c:v>
                </c:pt>
                <c:pt idx="119">
                  <c:v>9.8986245696</c:v>
                </c:pt>
                <c:pt idx="120">
                  <c:v>25.3996910496</c:v>
                </c:pt>
                <c:pt idx="121">
                  <c:v>59.739416524800006</c:v>
                </c:pt>
                <c:pt idx="122">
                  <c:v>1363.3952488992</c:v>
                </c:pt>
                <c:pt idx="123">
                  <c:v>124.7596622784</c:v>
                </c:pt>
                <c:pt idx="124">
                  <c:v>5694.055460496001</c:v>
                </c:pt>
                <c:pt idx="125">
                  <c:v>7926.3806779008</c:v>
                </c:pt>
                <c:pt idx="126">
                  <c:v>3446.5825753920003</c:v>
                </c:pt>
                <c:pt idx="127">
                  <c:v>27.182361024000002</c:v>
                </c:pt>
                <c:pt idx="128">
                  <c:v>20.7923234688</c:v>
                </c:pt>
                <c:pt idx="129">
                  <c:v>2.7538236000000005</c:v>
                </c:pt>
                <c:pt idx="130">
                  <c:v>7.305948748800001</c:v>
                </c:pt>
                <c:pt idx="131">
                  <c:v>5.0765072256</c:v>
                </c:pt>
                <c:pt idx="132">
                  <c:v>4.122024768</c:v>
                </c:pt>
                <c:pt idx="133">
                  <c:v>3.0535094016000004</c:v>
                </c:pt>
                <c:pt idx="134">
                  <c:v>2.6340359616</c:v>
                </c:pt>
                <c:pt idx="135">
                  <c:v>1.1961745919999998</c:v>
                </c:pt>
                <c:pt idx="136">
                  <c:v>0.8593740288</c:v>
                </c:pt>
                <c:pt idx="137">
                  <c:v>3.1297624991999995</c:v>
                </c:pt>
                <c:pt idx="138">
                  <c:v>1.5466099968000002</c:v>
                </c:pt>
                <c:pt idx="139">
                  <c:v>1.4218879968000002</c:v>
                </c:pt>
                <c:pt idx="140">
                  <c:v>0.8939652480000002</c:v>
                </c:pt>
                <c:pt idx="141">
                  <c:v>0.34632599040000006</c:v>
                </c:pt>
                <c:pt idx="142">
                  <c:v>0.1899432</c:v>
                </c:pt>
                <c:pt idx="143">
                  <c:v>1.3056576191999998</c:v>
                </c:pt>
                <c:pt idx="144">
                  <c:v>0.6552957312000001</c:v>
                </c:pt>
                <c:pt idx="145">
                  <c:v>2.8560794112</c:v>
                </c:pt>
                <c:pt idx="146">
                  <c:v>44.77284564479999</c:v>
                </c:pt>
                <c:pt idx="147">
                  <c:v>47.892917088000004</c:v>
                </c:pt>
                <c:pt idx="148">
                  <c:v>54.00771753600001</c:v>
                </c:pt>
                <c:pt idx="149">
                  <c:v>22.736568672</c:v>
                </c:pt>
                <c:pt idx="150">
                  <c:v>9.0900662112</c:v>
                </c:pt>
                <c:pt idx="151">
                  <c:v>3.361940208</c:v>
                </c:pt>
                <c:pt idx="152">
                  <c:v>1.6840781279999997</c:v>
                </c:pt>
                <c:pt idx="153">
                  <c:v>11.351433888</c:v>
                </c:pt>
                <c:pt idx="154">
                  <c:v>9.884538518400001</c:v>
                </c:pt>
                <c:pt idx="155">
                  <c:v>18.887857344000004</c:v>
                </c:pt>
                <c:pt idx="156">
                  <c:v>13.874036400000003</c:v>
                </c:pt>
                <c:pt idx="157">
                  <c:v>717.0389521344001</c:v>
                </c:pt>
                <c:pt idx="158">
                  <c:v>258.78468084480005</c:v>
                </c:pt>
                <c:pt idx="159">
                  <c:v>110.23296215040001</c:v>
                </c:pt>
                <c:pt idx="160">
                  <c:v>2500.9267669770243</c:v>
                </c:pt>
                <c:pt idx="161">
                  <c:v>6.266874974976</c:v>
                </c:pt>
                <c:pt idx="162">
                  <c:v>17.316429057792</c:v>
                </c:pt>
                <c:pt idx="163">
                  <c:v>8.626834302336002</c:v>
                </c:pt>
                <c:pt idx="164">
                  <c:v>0.38521596355200005</c:v>
                </c:pt>
                <c:pt idx="165">
                  <c:v>0.21283370380800004</c:v>
                </c:pt>
                <c:pt idx="166">
                  <c:v>0.9900990970560002</c:v>
                </c:pt>
                <c:pt idx="167">
                  <c:v>85.176075860064</c:v>
                </c:pt>
                <c:pt idx="168">
                  <c:v>277.96457520000007</c:v>
                </c:pt>
                <c:pt idx="169">
                  <c:v>19.295707413023997</c:v>
                </c:pt>
                <c:pt idx="170">
                  <c:v>52.639862817024</c:v>
                </c:pt>
                <c:pt idx="171">
                  <c:v>52.781748170111996</c:v>
                </c:pt>
                <c:pt idx="172">
                  <c:v>12.564231918336002</c:v>
                </c:pt>
                <c:pt idx="173">
                  <c:v>38.35723110336</c:v>
                </c:pt>
                <c:pt idx="174">
                  <c:v>7.184146457376</c:v>
                </c:pt>
                <c:pt idx="175">
                  <c:v>15.401420683488004</c:v>
                </c:pt>
                <c:pt idx="176">
                  <c:v>17.269081341696</c:v>
                </c:pt>
                <c:pt idx="177">
                  <c:v>9.52921944</c:v>
                </c:pt>
                <c:pt idx="178">
                  <c:v>8.76473051472</c:v>
                </c:pt>
                <c:pt idx="179">
                  <c:v>8011.337972888738</c:v>
                </c:pt>
                <c:pt idx="180">
                  <c:v>9382.669058381762</c:v>
                </c:pt>
                <c:pt idx="181">
                  <c:v>4683.6817172928</c:v>
                </c:pt>
                <c:pt idx="182">
                  <c:v>14039.881046034336</c:v>
                </c:pt>
                <c:pt idx="183">
                  <c:v>11975.475516327364</c:v>
                </c:pt>
                <c:pt idx="184">
                  <c:v>42.899715050400005</c:v>
                </c:pt>
                <c:pt idx="185">
                  <c:v>968.08252086</c:v>
                </c:pt>
                <c:pt idx="186">
                  <c:v>159.973425190656</c:v>
                </c:pt>
                <c:pt idx="187">
                  <c:v>12.0154258584</c:v>
                </c:pt>
                <c:pt idx="188">
                  <c:v>12.29122734912</c:v>
                </c:pt>
                <c:pt idx="189">
                  <c:v>9.592827909983999</c:v>
                </c:pt>
                <c:pt idx="190">
                  <c:v>2.88341434656</c:v>
                </c:pt>
                <c:pt idx="191">
                  <c:v>13.878120002688002</c:v>
                </c:pt>
                <c:pt idx="192">
                  <c:v>2.2054259998080004</c:v>
                </c:pt>
                <c:pt idx="193">
                  <c:v>1.045906056576</c:v>
                </c:pt>
                <c:pt idx="194">
                  <c:v>6.1097105952</c:v>
                </c:pt>
                <c:pt idx="195">
                  <c:v>235.117382739552</c:v>
                </c:pt>
                <c:pt idx="196">
                  <c:v>2.7032405356800004</c:v>
                </c:pt>
                <c:pt idx="197">
                  <c:v>1.6473129684480001</c:v>
                </c:pt>
                <c:pt idx="198">
                  <c:v>1.0535889623040002</c:v>
                </c:pt>
                <c:pt idx="199">
                  <c:v>0.33124378464000004</c:v>
                </c:pt>
                <c:pt idx="200">
                  <c:v>1.4204009592</c:v>
                </c:pt>
                <c:pt idx="201">
                  <c:v>0.34644070656</c:v>
                </c:pt>
                <c:pt idx="202">
                  <c:v>0.25096042080000003</c:v>
                </c:pt>
                <c:pt idx="203">
                  <c:v>0.589752119808</c:v>
                </c:pt>
                <c:pt idx="204">
                  <c:v>0.21768110208000002</c:v>
                </c:pt>
                <c:pt idx="205">
                  <c:v>0.5325382200959999</c:v>
                </c:pt>
                <c:pt idx="206">
                  <c:v>0.43363764288000006</c:v>
                </c:pt>
                <c:pt idx="207">
                  <c:v>0.297657409536</c:v>
                </c:pt>
                <c:pt idx="208">
                  <c:v>0.47993126831999994</c:v>
                </c:pt>
                <c:pt idx="209">
                  <c:v>0.09498841632</c:v>
                </c:pt>
                <c:pt idx="210">
                  <c:v>0.108899249472</c:v>
                </c:pt>
                <c:pt idx="211">
                  <c:v>1.280082288672</c:v>
                </c:pt>
                <c:pt idx="212">
                  <c:v>3.834772634592</c:v>
                </c:pt>
                <c:pt idx="213">
                  <c:v>6.293404111104001</c:v>
                </c:pt>
                <c:pt idx="214">
                  <c:v>38.881446812064006</c:v>
                </c:pt>
                <c:pt idx="215">
                  <c:v>234.02771119872</c:v>
                </c:pt>
                <c:pt idx="216">
                  <c:v>131.313336277248</c:v>
                </c:pt>
                <c:pt idx="217">
                  <c:v>19.728932116608</c:v>
                </c:pt>
                <c:pt idx="218">
                  <c:v>66.404790258912</c:v>
                </c:pt>
                <c:pt idx="219">
                  <c:v>35.0914962024</c:v>
                </c:pt>
                <c:pt idx="220">
                  <c:v>25.399246875263998</c:v>
                </c:pt>
                <c:pt idx="221">
                  <c:v>2620.845603570816</c:v>
                </c:pt>
                <c:pt idx="222">
                  <c:v>72243.76882299954</c:v>
                </c:pt>
                <c:pt idx="223">
                  <c:v>66221.90708319648</c:v>
                </c:pt>
                <c:pt idx="224">
                  <c:v>18.26527915008</c:v>
                </c:pt>
                <c:pt idx="225">
                  <c:v>6.812474747904</c:v>
                </c:pt>
                <c:pt idx="226">
                  <c:v>1.8014579789760006</c:v>
                </c:pt>
                <c:pt idx="227">
                  <c:v>4.1181134408640006</c:v>
                </c:pt>
                <c:pt idx="228">
                  <c:v>30.811412829887995</c:v>
                </c:pt>
                <c:pt idx="229">
                  <c:v>8.350152635519999</c:v>
                </c:pt>
                <c:pt idx="230">
                  <c:v>1.489456302048</c:v>
                </c:pt>
                <c:pt idx="231">
                  <c:v>0.9122668439039999</c:v>
                </c:pt>
                <c:pt idx="232">
                  <c:v>0.851981715648</c:v>
                </c:pt>
                <c:pt idx="233">
                  <c:v>1.4648170247999999</c:v>
                </c:pt>
                <c:pt idx="234">
                  <c:v>1.2590800332479999</c:v>
                </c:pt>
                <c:pt idx="235">
                  <c:v>0.39687983884800004</c:v>
                </c:pt>
                <c:pt idx="236">
                  <c:v>0.26821247587200003</c:v>
                </c:pt>
                <c:pt idx="237">
                  <c:v>0.28557267119999996</c:v>
                </c:pt>
                <c:pt idx="238">
                  <c:v>0.6243077617919999</c:v>
                </c:pt>
                <c:pt idx="239">
                  <c:v>0.60349070736</c:v>
                </c:pt>
                <c:pt idx="240">
                  <c:v>1.089040257792</c:v>
                </c:pt>
                <c:pt idx="241">
                  <c:v>50.21264435846401</c:v>
                </c:pt>
                <c:pt idx="242">
                  <c:v>125.76679640928</c:v>
                </c:pt>
                <c:pt idx="243">
                  <c:v>46223.147631029184</c:v>
                </c:pt>
                <c:pt idx="244">
                  <c:v>8717.462614112545</c:v>
                </c:pt>
                <c:pt idx="245">
                  <c:v>88.04109417984002</c:v>
                </c:pt>
                <c:pt idx="246">
                  <c:v>21.547203571872</c:v>
                </c:pt>
                <c:pt idx="247">
                  <c:v>46.317296011680014</c:v>
                </c:pt>
                <c:pt idx="248">
                  <c:v>13.456763297280002</c:v>
                </c:pt>
                <c:pt idx="249">
                  <c:v>347.4076139717761</c:v>
                </c:pt>
                <c:pt idx="250">
                  <c:v>61.51581207359999</c:v>
                </c:pt>
                <c:pt idx="251">
                  <c:v>84.16294129152001</c:v>
                </c:pt>
                <c:pt idx="252">
                  <c:v>155.73265437600003</c:v>
                </c:pt>
                <c:pt idx="253">
                  <c:v>29283.37770169497</c:v>
                </c:pt>
                <c:pt idx="254">
                  <c:v>2523.9390622444807</c:v>
                </c:pt>
                <c:pt idx="255">
                  <c:v>10893.894374649313</c:v>
                </c:pt>
                <c:pt idx="256">
                  <c:v>1049.5691611816321</c:v>
                </c:pt>
                <c:pt idx="257">
                  <c:v>62488.13582340806</c:v>
                </c:pt>
                <c:pt idx="258">
                  <c:v>8875.67394914381</c:v>
                </c:pt>
                <c:pt idx="259">
                  <c:v>635.8629347928</c:v>
                </c:pt>
                <c:pt idx="260">
                  <c:v>58.784540849280006</c:v>
                </c:pt>
                <c:pt idx="261">
                  <c:v>31.934142761184003</c:v>
                </c:pt>
                <c:pt idx="262">
                  <c:v>12.767835574656</c:v>
                </c:pt>
                <c:pt idx="263">
                  <c:v>2.156912007552</c:v>
                </c:pt>
                <c:pt idx="264">
                  <c:v>23.340314889216</c:v>
                </c:pt>
                <c:pt idx="265">
                  <c:v>6.430880444832001</c:v>
                </c:pt>
                <c:pt idx="266">
                  <c:v>2.9857635192960004</c:v>
                </c:pt>
                <c:pt idx="267">
                  <c:v>0.6518052345600001</c:v>
                </c:pt>
                <c:pt idx="268">
                  <c:v>2.2702897008</c:v>
                </c:pt>
                <c:pt idx="269">
                  <c:v>0.7646820779520002</c:v>
                </c:pt>
                <c:pt idx="270">
                  <c:v>1.08967613184</c:v>
                </c:pt>
                <c:pt idx="271">
                  <c:v>2.343305149632</c:v>
                </c:pt>
                <c:pt idx="272">
                  <c:v>0.26361793728000005</c:v>
                </c:pt>
                <c:pt idx="273">
                  <c:v>0.14312689286400002</c:v>
                </c:pt>
                <c:pt idx="274">
                  <c:v>0.35910724608</c:v>
                </c:pt>
                <c:pt idx="275">
                  <c:v>0.33289547155200006</c:v>
                </c:pt>
                <c:pt idx="276">
                  <c:v>0.223597688256</c:v>
                </c:pt>
                <c:pt idx="277">
                  <c:v>0.39518550950400005</c:v>
                </c:pt>
                <c:pt idx="278">
                  <c:v>0.7084744012799999</c:v>
                </c:pt>
                <c:pt idx="279">
                  <c:v>38.581095655296</c:v>
                </c:pt>
                <c:pt idx="280">
                  <c:v>15.179083706303999</c:v>
                </c:pt>
                <c:pt idx="281">
                  <c:v>146.11991687596802</c:v>
                </c:pt>
                <c:pt idx="282">
                  <c:v>20.599609402368003</c:v>
                </c:pt>
                <c:pt idx="283">
                  <c:v>1.8581946897600001</c:v>
                </c:pt>
                <c:pt idx="284">
                  <c:v>0.9247554938880002</c:v>
                </c:pt>
                <c:pt idx="285">
                  <c:v>0.6723905616</c:v>
                </c:pt>
                <c:pt idx="286">
                  <c:v>202.32791359401602</c:v>
                </c:pt>
                <c:pt idx="287">
                  <c:v>5.252274537984</c:v>
                </c:pt>
                <c:pt idx="288">
                  <c:v>264.91544825961597</c:v>
                </c:pt>
                <c:pt idx="289">
                  <c:v>3.1520797781760006</c:v>
                </c:pt>
                <c:pt idx="290">
                  <c:v>7.567852716288</c:v>
                </c:pt>
                <c:pt idx="291">
                  <c:v>14.658609415680003</c:v>
                </c:pt>
                <c:pt idx="292">
                  <c:v>50.434660404288</c:v>
                </c:pt>
                <c:pt idx="293">
                  <c:v>8.487774973728</c:v>
                </c:pt>
                <c:pt idx="294">
                  <c:v>181.53899361820805</c:v>
                </c:pt>
                <c:pt idx="295">
                  <c:v>4547.809657440289</c:v>
                </c:pt>
                <c:pt idx="296">
                  <c:v>62.305582030847994</c:v>
                </c:pt>
                <c:pt idx="297">
                  <c:v>266.003307448704</c:v>
                </c:pt>
                <c:pt idx="298">
                  <c:v>65.20771063584</c:v>
                </c:pt>
                <c:pt idx="299">
                  <c:v>6.029105128704</c:v>
                </c:pt>
                <c:pt idx="300">
                  <c:v>5.757799348224</c:v>
                </c:pt>
                <c:pt idx="301">
                  <c:v>16.548910727040003</c:v>
                </c:pt>
                <c:pt idx="302">
                  <c:v>46.275448453631995</c:v>
                </c:pt>
                <c:pt idx="303">
                  <c:v>10.26243996768</c:v>
                </c:pt>
                <c:pt idx="304">
                  <c:v>3.51400488192</c:v>
                </c:pt>
                <c:pt idx="305">
                  <c:v>3.4981297228800003</c:v>
                </c:pt>
                <c:pt idx="306">
                  <c:v>1.03097450016</c:v>
                </c:pt>
                <c:pt idx="307">
                  <c:v>0.31923661536000003</c:v>
                </c:pt>
                <c:pt idx="308">
                  <c:v>0.41984580096</c:v>
                </c:pt>
                <c:pt idx="309">
                  <c:v>2.648256076512</c:v>
                </c:pt>
                <c:pt idx="310">
                  <c:v>0.9509993861759999</c:v>
                </c:pt>
                <c:pt idx="311">
                  <c:v>0.070901616672</c:v>
                </c:pt>
                <c:pt idx="312">
                  <c:v>0.32331218515199994</c:v>
                </c:pt>
                <c:pt idx="313">
                  <c:v>0.00651766752</c:v>
                </c:pt>
                <c:pt idx="314">
                  <c:v>0.0110093976</c:v>
                </c:pt>
                <c:pt idx="315">
                  <c:v>0.18700498166400004</c:v>
                </c:pt>
                <c:pt idx="316">
                  <c:v>0.4984891868160001</c:v>
                </c:pt>
                <c:pt idx="317">
                  <c:v>0.4887746651520002</c:v>
                </c:pt>
                <c:pt idx="318">
                  <c:v>0.15310825084800003</c:v>
                </c:pt>
                <c:pt idx="319">
                  <c:v>0.9559699744319998</c:v>
                </c:pt>
                <c:pt idx="320">
                  <c:v>0.577877776416</c:v>
                </c:pt>
                <c:pt idx="321">
                  <c:v>2.04082924032</c:v>
                </c:pt>
                <c:pt idx="322">
                  <c:v>1.4080024704959997</c:v>
                </c:pt>
                <c:pt idx="323">
                  <c:v>0.1768189896</c:v>
                </c:pt>
                <c:pt idx="324">
                  <c:v>1.737817861824</c:v>
                </c:pt>
                <c:pt idx="325">
                  <c:v>0.405550873728</c:v>
                </c:pt>
                <c:pt idx="326">
                  <c:v>1.1661440388479998</c:v>
                </c:pt>
                <c:pt idx="327">
                  <c:v>1123.246713512448</c:v>
                </c:pt>
                <c:pt idx="328">
                  <c:v>3767.5426592738877</c:v>
                </c:pt>
                <c:pt idx="329">
                  <c:v>20.836383970464002</c:v>
                </c:pt>
                <c:pt idx="330">
                  <c:v>1.1173301568</c:v>
                </c:pt>
                <c:pt idx="331">
                  <c:v>8.968626342144</c:v>
                </c:pt>
                <c:pt idx="332">
                  <c:v>208.238031203328</c:v>
                </c:pt>
                <c:pt idx="333">
                  <c:v>6722.953168651776</c:v>
                </c:pt>
                <c:pt idx="334">
                  <c:v>2880.72057266784</c:v>
                </c:pt>
                <c:pt idx="335">
                  <c:v>96.48433749456</c:v>
                </c:pt>
                <c:pt idx="337">
                  <c:v>26.715647798783998</c:v>
                </c:pt>
                <c:pt idx="338">
                  <c:v>0.5712272064</c:v>
                </c:pt>
                <c:pt idx="340">
                  <c:v>0.388405129536</c:v>
                </c:pt>
                <c:pt idx="341">
                  <c:v>7.060474289952</c:v>
                </c:pt>
                <c:pt idx="342">
                  <c:v>4.122511832448</c:v>
                </c:pt>
                <c:pt idx="343">
                  <c:v>2.38993680096</c:v>
                </c:pt>
                <c:pt idx="344">
                  <c:v>3.5634797591040006</c:v>
                </c:pt>
                <c:pt idx="345">
                  <c:v>0.174180484512</c:v>
                </c:pt>
                <c:pt idx="346">
                  <c:v>0.5310274141440001</c:v>
                </c:pt>
                <c:pt idx="347">
                  <c:v>0.6974396421120002</c:v>
                </c:pt>
                <c:pt idx="348">
                  <c:v>0.57276001728</c:v>
                </c:pt>
                <c:pt idx="349">
                  <c:v>0.071036415072</c:v>
                </c:pt>
                <c:pt idx="350">
                  <c:v>0.6166932906240001</c:v>
                </c:pt>
                <c:pt idx="351">
                  <c:v>5.435042511850869</c:v>
                </c:pt>
                <c:pt idx="352">
                  <c:v>1.405497375325914</c:v>
                </c:pt>
                <c:pt idx="353">
                  <c:v>15.889645556798454</c:v>
                </c:pt>
                <c:pt idx="354">
                  <c:v>3.7112359178927616</c:v>
                </c:pt>
                <c:pt idx="355">
                  <c:v>1.0345216095790757</c:v>
                </c:pt>
                <c:pt idx="356">
                  <c:v>0.09844973063537112</c:v>
                </c:pt>
                <c:pt idx="357">
                  <c:v>0.18268932799000556</c:v>
                </c:pt>
                <c:pt idx="358">
                  <c:v>0.23464011477804406</c:v>
                </c:pt>
                <c:pt idx="359">
                  <c:v>9.827714383738192</c:v>
                </c:pt>
                <c:pt idx="360">
                  <c:v>70.77563627075855</c:v>
                </c:pt>
                <c:pt idx="361">
                  <c:v>1227.0172638038657</c:v>
                </c:pt>
                <c:pt idx="362">
                  <c:v>5452.503323872155</c:v>
                </c:pt>
                <c:pt idx="363">
                  <c:v>21.00703810261057</c:v>
                </c:pt>
                <c:pt idx="364">
                  <c:v>5.807413727191376</c:v>
                </c:pt>
                <c:pt idx="365">
                  <c:v>19.727644450908162</c:v>
                </c:pt>
                <c:pt idx="366">
                  <c:v>10.261199841626976</c:v>
                </c:pt>
                <c:pt idx="367">
                  <c:v>5.246725515200769</c:v>
                </c:pt>
                <c:pt idx="368">
                  <c:v>12002.570107432386</c:v>
                </c:pt>
                <c:pt idx="369">
                  <c:v>283.350941317739</c:v>
                </c:pt>
                <c:pt idx="370">
                  <c:v>49.92152983330492</c:v>
                </c:pt>
                <c:pt idx="371">
                  <c:v>0.6732856486339511</c:v>
                </c:pt>
                <c:pt idx="372">
                  <c:v>1.348275913084586</c:v>
                </c:pt>
                <c:pt idx="373">
                  <c:v>5.481003578675714</c:v>
                </c:pt>
                <c:pt idx="374">
                  <c:v>7.4648550121254456</c:v>
                </c:pt>
                <c:pt idx="375">
                  <c:v>3.2347742999039997</c:v>
                </c:pt>
                <c:pt idx="377">
                  <c:v>1.0378948464</c:v>
                </c:pt>
                <c:pt idx="378">
                  <c:v>10.42271703936</c:v>
                </c:pt>
                <c:pt idx="379">
                  <c:v>8.333569859904001</c:v>
                </c:pt>
                <c:pt idx="380">
                  <c:v>1.8976109967360002</c:v>
                </c:pt>
                <c:pt idx="381">
                  <c:v>2.099238826752</c:v>
                </c:pt>
                <c:pt idx="382">
                  <c:v>15.332971987584001</c:v>
                </c:pt>
                <c:pt idx="383">
                  <c:v>5.163146605439999</c:v>
                </c:pt>
                <c:pt idx="384">
                  <c:v>8.278920264960002</c:v>
                </c:pt>
                <c:pt idx="385">
                  <c:v>1.172740294656</c:v>
                </c:pt>
                <c:pt idx="386">
                  <c:v>0.5399208172800001</c:v>
                </c:pt>
                <c:pt idx="387">
                  <c:v>0.183634532352</c:v>
                </c:pt>
                <c:pt idx="388">
                  <c:v>0.37644812582399995</c:v>
                </c:pt>
                <c:pt idx="389">
                  <c:v>0.250095300192</c:v>
                </c:pt>
                <c:pt idx="390">
                  <c:v>0.66172670496</c:v>
                </c:pt>
                <c:pt idx="391">
                  <c:v>0.4385962137600001</c:v>
                </c:pt>
                <c:pt idx="392">
                  <c:v>0.5578813103039999</c:v>
                </c:pt>
                <c:pt idx="393">
                  <c:v>0.31318032672000007</c:v>
                </c:pt>
                <c:pt idx="394">
                  <c:v>0.8616672345599999</c:v>
                </c:pt>
                <c:pt idx="395">
                  <c:v>0.9924535100159998</c:v>
                </c:pt>
                <c:pt idx="396">
                  <c:v>0.53124955776</c:v>
                </c:pt>
                <c:pt idx="397">
                  <c:v>0.699666806592</c:v>
                </c:pt>
                <c:pt idx="398">
                  <c:v>9.166733103744003</c:v>
                </c:pt>
                <c:pt idx="399">
                  <c:v>9.573464907072001</c:v>
                </c:pt>
                <c:pt idx="400">
                  <c:v>13.477416892416</c:v>
                </c:pt>
                <c:pt idx="401">
                  <c:v>11.954254090464</c:v>
                </c:pt>
                <c:pt idx="402">
                  <c:v>1.594571521248</c:v>
                </c:pt>
                <c:pt idx="403">
                  <c:v>2.2979601892800003</c:v>
                </c:pt>
                <c:pt idx="404">
                  <c:v>1.3263335567999999</c:v>
                </c:pt>
                <c:pt idx="405">
                  <c:v>0.6941036879999999</c:v>
                </c:pt>
                <c:pt idx="406">
                  <c:v>0.1324268352</c:v>
                </c:pt>
                <c:pt idx="407">
                  <c:v>0.16520679359999998</c:v>
                </c:pt>
                <c:pt idx="408">
                  <c:v>0.01976989824</c:v>
                </c:pt>
                <c:pt idx="409">
                  <c:v>0.077589684</c:v>
                </c:pt>
                <c:pt idx="410">
                  <c:v>0.077239859904</c:v>
                </c:pt>
                <c:pt idx="411">
                  <c:v>0.038895252479999996</c:v>
                </c:pt>
                <c:pt idx="412">
                  <c:v>2.2675716224639997</c:v>
                </c:pt>
                <c:pt idx="413">
                  <c:v>2.56386757104</c:v>
                </c:pt>
                <c:pt idx="414">
                  <c:v>13.232619426815997</c:v>
                </c:pt>
                <c:pt idx="415">
                  <c:v>17103.32552569882</c:v>
                </c:pt>
                <c:pt idx="416">
                  <c:v>325.045595163744</c:v>
                </c:pt>
                <c:pt idx="417">
                  <c:v>66.321403129728</c:v>
                </c:pt>
                <c:pt idx="418">
                  <c:v>67.50059836492801</c:v>
                </c:pt>
                <c:pt idx="419">
                  <c:v>44.60485867199999</c:v>
                </c:pt>
                <c:pt idx="420">
                  <c:v>99.48096873936001</c:v>
                </c:pt>
                <c:pt idx="421">
                  <c:v>158.32484822304002</c:v>
                </c:pt>
                <c:pt idx="422">
                  <c:v>122.660615325888</c:v>
                </c:pt>
                <c:pt idx="423">
                  <c:v>0.038969944992</c:v>
                </c:pt>
                <c:pt idx="424">
                  <c:v>0.0634783464</c:v>
                </c:pt>
                <c:pt idx="425">
                  <c:v>1.2321941806080001</c:v>
                </c:pt>
                <c:pt idx="426">
                  <c:v>1.3490028288000002</c:v>
                </c:pt>
                <c:pt idx="427">
                  <c:v>1.0407744397440002</c:v>
                </c:pt>
                <c:pt idx="428">
                  <c:v>0.6517030348799998</c:v>
                </c:pt>
                <c:pt idx="429">
                  <c:v>0.499196649024</c:v>
                </c:pt>
                <c:pt idx="430">
                  <c:v>0.42082472995200004</c:v>
                </c:pt>
                <c:pt idx="431">
                  <c:v>0.580856500224</c:v>
                </c:pt>
                <c:pt idx="432">
                  <c:v>0.44588074752000006</c:v>
                </c:pt>
                <c:pt idx="433">
                  <c:v>0.269035082496</c:v>
                </c:pt>
                <c:pt idx="434">
                  <c:v>0.3461012059392</c:v>
                </c:pt>
                <c:pt idx="435">
                  <c:v>0.11215846598400002</c:v>
                </c:pt>
                <c:pt idx="436">
                  <c:v>0.7539302004480001</c:v>
                </c:pt>
                <c:pt idx="437">
                  <c:v>7.171881088320002</c:v>
                </c:pt>
                <c:pt idx="438">
                  <c:v>122.29385591808</c:v>
                </c:pt>
                <c:pt idx="439">
                  <c:v>49.96037558131199</c:v>
                </c:pt>
                <c:pt idx="440">
                  <c:v>22.767508534176006</c:v>
                </c:pt>
                <c:pt idx="441">
                  <c:v>17.348867061119996</c:v>
                </c:pt>
                <c:pt idx="442">
                  <c:v>26.696237167872003</c:v>
                </c:pt>
                <c:pt idx="443">
                  <c:v>42.512569315200004</c:v>
                </c:pt>
                <c:pt idx="444">
                  <c:v>48.36388908240001</c:v>
                </c:pt>
                <c:pt idx="445">
                  <c:v>48.47801029344</c:v>
                </c:pt>
                <c:pt idx="446">
                  <c:v>292.20689037715204</c:v>
                </c:pt>
                <c:pt idx="447">
                  <c:v>69.52133071872</c:v>
                </c:pt>
                <c:pt idx="448">
                  <c:v>493.70874382080007</c:v>
                </c:pt>
                <c:pt idx="449">
                  <c:v>599.106740811264</c:v>
                </c:pt>
                <c:pt idx="450">
                  <c:v>167.61756971520003</c:v>
                </c:pt>
                <c:pt idx="451">
                  <c:v>8217.233621506368</c:v>
                </c:pt>
                <c:pt idx="452">
                  <c:v>4135.8809115648</c:v>
                </c:pt>
                <c:pt idx="453">
                  <c:v>1097.7691416894722</c:v>
                </c:pt>
                <c:pt idx="454">
                  <c:v>54.033349257216</c:v>
                </c:pt>
                <c:pt idx="455">
                  <c:v>53.148616855487994</c:v>
                </c:pt>
                <c:pt idx="456">
                  <c:v>51.038723316384</c:v>
                </c:pt>
                <c:pt idx="457">
                  <c:v>16.631835472512</c:v>
                </c:pt>
                <c:pt idx="458">
                  <c:v>16.020135220607997</c:v>
                </c:pt>
                <c:pt idx="459">
                  <c:v>21.682370058624002</c:v>
                </c:pt>
                <c:pt idx="460">
                  <c:v>20.616288916608003</c:v>
                </c:pt>
                <c:pt idx="461">
                  <c:v>11.999694912767998</c:v>
                </c:pt>
                <c:pt idx="462">
                  <c:v>19.430220446208</c:v>
                </c:pt>
                <c:pt idx="463">
                  <c:v>0.3097353816</c:v>
                </c:pt>
                <c:pt idx="464">
                  <c:v>0.45044734348800003</c:v>
                </c:pt>
                <c:pt idx="465">
                  <c:v>0.274329332928</c:v>
                </c:pt>
                <c:pt idx="466">
                  <c:v>0.22765270003200003</c:v>
                </c:pt>
                <c:pt idx="467">
                  <c:v>0.076453886592</c:v>
                </c:pt>
                <c:pt idx="468">
                  <c:v>0.17550426556800003</c:v>
                </c:pt>
                <c:pt idx="469">
                  <c:v>0.16389944524800004</c:v>
                </c:pt>
                <c:pt idx="470">
                  <c:v>0.3471957187200001</c:v>
                </c:pt>
                <c:pt idx="471">
                  <c:v>5.887097936639999</c:v>
                </c:pt>
                <c:pt idx="472">
                  <c:v>17.421923394432003</c:v>
                </c:pt>
                <c:pt idx="473">
                  <c:v>13.9478562288</c:v>
                </c:pt>
                <c:pt idx="474">
                  <c:v>5.997957600384001</c:v>
                </c:pt>
                <c:pt idx="475">
                  <c:v>5.012339976</c:v>
                </c:pt>
                <c:pt idx="476">
                  <c:v>6.336545787648</c:v>
                </c:pt>
                <c:pt idx="477">
                  <c:v>9.33576983424</c:v>
                </c:pt>
                <c:pt idx="478">
                  <c:v>8.1680984712</c:v>
                </c:pt>
                <c:pt idx="479">
                  <c:v>10.723340234879998</c:v>
                </c:pt>
                <c:pt idx="480">
                  <c:v>9.749799490752</c:v>
                </c:pt>
                <c:pt idx="481">
                  <c:v>14.499233503776</c:v>
                </c:pt>
                <c:pt idx="482">
                  <c:v>6.061962431808001</c:v>
                </c:pt>
                <c:pt idx="483">
                  <c:v>159.67059315264</c:v>
                </c:pt>
                <c:pt idx="484">
                  <c:v>9.832777826976</c:v>
                </c:pt>
                <c:pt idx="485">
                  <c:v>6096.807106531201</c:v>
                </c:pt>
                <c:pt idx="486">
                  <c:v>6.258570126336</c:v>
                </c:pt>
                <c:pt idx="487">
                  <c:v>4.22939172816</c:v>
                </c:pt>
                <c:pt idx="488">
                  <c:v>5.315071670496001</c:v>
                </c:pt>
                <c:pt idx="489">
                  <c:v>4.9212080245440015</c:v>
                </c:pt>
                <c:pt idx="490">
                  <c:v>3.073646866176</c:v>
                </c:pt>
                <c:pt idx="491">
                  <c:v>5.9929747113600005</c:v>
                </c:pt>
                <c:pt idx="492">
                  <c:v>6.09240581712</c:v>
                </c:pt>
                <c:pt idx="493">
                  <c:v>0.4563349488000001</c:v>
                </c:pt>
                <c:pt idx="494">
                  <c:v>0.35580955276799997</c:v>
                </c:pt>
                <c:pt idx="495">
                  <c:v>0.42284009664000005</c:v>
                </c:pt>
                <c:pt idx="496">
                  <c:v>0.207474714432</c:v>
                </c:pt>
                <c:pt idx="497">
                  <c:v>0.07590582086400001</c:v>
                </c:pt>
                <c:pt idx="498">
                  <c:v>0.179529768576</c:v>
                </c:pt>
                <c:pt idx="499">
                  <c:v>0.043269672960000005</c:v>
                </c:pt>
                <c:pt idx="500">
                  <c:v>0.02407438656</c:v>
                </c:pt>
                <c:pt idx="501">
                  <c:v>0.518709818592</c:v>
                </c:pt>
                <c:pt idx="502">
                  <c:v>0.12248712</c:v>
                </c:pt>
                <c:pt idx="503">
                  <c:v>0.27338762303999997</c:v>
                </c:pt>
                <c:pt idx="504">
                  <c:v>0.25392713472000006</c:v>
                </c:pt>
                <c:pt idx="505">
                  <c:v>0.10729753776</c:v>
                </c:pt>
                <c:pt idx="506">
                  <c:v>0.07874943350400002</c:v>
                </c:pt>
                <c:pt idx="507">
                  <c:v>24.265491113088</c:v>
                </c:pt>
                <c:pt idx="508">
                  <c:v>95.573020604544</c:v>
                </c:pt>
                <c:pt idx="509">
                  <c:v>27.321235063776005</c:v>
                </c:pt>
                <c:pt idx="510">
                  <c:v>9.708144674112</c:v>
                </c:pt>
                <c:pt idx="511">
                  <c:v>58.71739647686399</c:v>
                </c:pt>
                <c:pt idx="512">
                  <c:v>22.148157503808005</c:v>
                </c:pt>
                <c:pt idx="513">
                  <c:v>15.486675313536002</c:v>
                </c:pt>
                <c:pt idx="514">
                  <c:v>10.444686112224</c:v>
                </c:pt>
                <c:pt idx="515">
                  <c:v>1.941341356224</c:v>
                </c:pt>
                <c:pt idx="516">
                  <c:v>3.707645514048001</c:v>
                </c:pt>
                <c:pt idx="517">
                  <c:v>2.947218685632</c:v>
                </c:pt>
                <c:pt idx="518">
                  <c:v>4.204327783680001</c:v>
                </c:pt>
                <c:pt idx="519">
                  <c:v>1.6352037691200003</c:v>
                </c:pt>
                <c:pt idx="520">
                  <c:v>2.524531712256</c:v>
                </c:pt>
                <c:pt idx="521">
                  <c:v>1.19396876256</c:v>
                </c:pt>
                <c:pt idx="522">
                  <c:v>2.06382348</c:v>
                </c:pt>
                <c:pt idx="523">
                  <c:v>2.0714480766720005</c:v>
                </c:pt>
                <c:pt idx="525">
                  <c:v>0.8500335592320002</c:v>
                </c:pt>
                <c:pt idx="526">
                  <c:v>1002.2462781062401</c:v>
                </c:pt>
                <c:pt idx="527">
                  <c:v>427.3883462122561</c:v>
                </c:pt>
                <c:pt idx="528">
                  <c:v>47.321590829760005</c:v>
                </c:pt>
                <c:pt idx="529">
                  <c:v>90.504257770944</c:v>
                </c:pt>
                <c:pt idx="530">
                  <c:v>449.69365146931204</c:v>
                </c:pt>
                <c:pt idx="531">
                  <c:v>89.276127149952</c:v>
                </c:pt>
                <c:pt idx="532">
                  <c:v>20.411889932736003</c:v>
                </c:pt>
                <c:pt idx="533">
                  <c:v>25.208644837824004</c:v>
                </c:pt>
                <c:pt idx="534">
                  <c:v>13.933542737664</c:v>
                </c:pt>
                <c:pt idx="535">
                  <c:v>7.280327425536002</c:v>
                </c:pt>
                <c:pt idx="536">
                  <c:v>2.1224568248640003</c:v>
                </c:pt>
                <c:pt idx="537">
                  <c:v>0.200731149504</c:v>
                </c:pt>
                <c:pt idx="538">
                  <c:v>0.17037529891199998</c:v>
                </c:pt>
                <c:pt idx="539">
                  <c:v>0.39964526784000004</c:v>
                </c:pt>
                <c:pt idx="540">
                  <c:v>0.113140944288</c:v>
                </c:pt>
                <c:pt idx="541">
                  <c:v>0.139254907968</c:v>
                </c:pt>
                <c:pt idx="542">
                  <c:v>0.047703216959999996</c:v>
                </c:pt>
                <c:pt idx="543">
                  <c:v>0.5178001881600001</c:v>
                </c:pt>
                <c:pt idx="544">
                  <c:v>0.33528038400000004</c:v>
                </c:pt>
                <c:pt idx="545">
                  <c:v>0.7085113234560001</c:v>
                </c:pt>
                <c:pt idx="546">
                  <c:v>0.378301204224</c:v>
                </c:pt>
                <c:pt idx="547">
                  <c:v>1.009063806336</c:v>
                </c:pt>
                <c:pt idx="548">
                  <c:v>1.162525887936</c:v>
                </c:pt>
                <c:pt idx="549">
                  <c:v>3.0293333323200002</c:v>
                </c:pt>
                <c:pt idx="550">
                  <c:v>1.259158509504</c:v>
                </c:pt>
                <c:pt idx="551">
                  <c:v>0.494073597024</c:v>
                </c:pt>
                <c:pt idx="552">
                  <c:v>0.9502993405439999</c:v>
                </c:pt>
                <c:pt idx="553">
                  <c:v>887.201316080064</c:v>
                </c:pt>
                <c:pt idx="554">
                  <c:v>3275.1314783933763</c:v>
                </c:pt>
                <c:pt idx="555">
                  <c:v>21750.868049912064</c:v>
                </c:pt>
                <c:pt idx="556">
                  <c:v>1866.0140411561285</c:v>
                </c:pt>
                <c:pt idx="557">
                  <c:v>29.515141084896</c:v>
                </c:pt>
                <c:pt idx="558">
                  <c:v>41.73275917152</c:v>
                </c:pt>
                <c:pt idx="559">
                  <c:v>26.249676484032005</c:v>
                </c:pt>
                <c:pt idx="560">
                  <c:v>22.16548221696</c:v>
                </c:pt>
                <c:pt idx="561">
                  <c:v>11.917081511999998</c:v>
                </c:pt>
                <c:pt idx="562">
                  <c:v>12.68834138208</c:v>
                </c:pt>
                <c:pt idx="563">
                  <c:v>5.855108149440001</c:v>
                </c:pt>
                <c:pt idx="564">
                  <c:v>4.772860115327999</c:v>
                </c:pt>
                <c:pt idx="565">
                  <c:v>8.210442782591999</c:v>
                </c:pt>
                <c:pt idx="566">
                  <c:v>2.4903064886399995</c:v>
                </c:pt>
                <c:pt idx="567">
                  <c:v>3.7220866467840006</c:v>
                </c:pt>
                <c:pt idx="568">
                  <c:v>2.171236709952</c:v>
                </c:pt>
                <c:pt idx="569">
                  <c:v>2.086849956672</c:v>
                </c:pt>
                <c:pt idx="570">
                  <c:v>3.2080906690560007</c:v>
                </c:pt>
                <c:pt idx="571">
                  <c:v>2.715254676864</c:v>
                </c:pt>
              </c:numCache>
            </c:numRef>
          </c:yVal>
          <c:smooth val="0"/>
        </c:ser>
        <c:axId val="47744379"/>
        <c:axId val="27046228"/>
      </c:scatterChart>
      <c:valAx>
        <c:axId val="47744379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046228"/>
        <c:crossesAt val="0.01"/>
        <c:crossBetween val="midCat"/>
        <c:dispUnits/>
      </c:valAx>
      <c:valAx>
        <c:axId val="27046228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74437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465"/>
          <c:w val="0.160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P.76  Nam Mae Li  A.Li  C.Lamphon  Year 2021</a:t>
            </a:r>
          </a:p>
        </c:rich>
      </c:tx>
      <c:layout>
        <c:manualLayout>
          <c:xMode val="factor"/>
          <c:yMode val="factor"/>
          <c:x val="0.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39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'P76'!$B$1:$B$366</c:f>
              <c:strCache/>
            </c:strRef>
          </c:cat>
          <c:val>
            <c:numRef>
              <c:f>'P76'!$D$1:$D$366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'P76'!$E$1:$E$366</c:f>
              <c:numCache/>
            </c:numRef>
          </c:val>
          <c:smooth val="0"/>
        </c:ser>
        <c:marker val="1"/>
        <c:axId val="42089461"/>
        <c:axId val="43260830"/>
      </c:lineChart>
      <c:dateAx>
        <c:axId val="420894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260830"/>
        <c:crossesAt val="36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260830"/>
        <c:scaling>
          <c:orientation val="minMax"/>
          <c:max val="370"/>
          <c:min val="3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91875"/>
          <c:w val="0.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P.76  Nam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Li D.A. 1,544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8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6925"/>
          <c:w val="0.778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DATA!$E$552:$E$580</c:f>
              <c:numCache>
                <c:ptCount val="29"/>
                <c:pt idx="0">
                  <c:v>0.74</c:v>
                </c:pt>
                <c:pt idx="1">
                  <c:v>0.576</c:v>
                </c:pt>
                <c:pt idx="2">
                  <c:v>0.666</c:v>
                </c:pt>
                <c:pt idx="3">
                  <c:v>0.564</c:v>
                </c:pt>
                <c:pt idx="4">
                  <c:v>0.564</c:v>
                </c:pt>
                <c:pt idx="5">
                  <c:v>0.378</c:v>
                </c:pt>
                <c:pt idx="6">
                  <c:v>0.985</c:v>
                </c:pt>
                <c:pt idx="7">
                  <c:v>1.393</c:v>
                </c:pt>
                <c:pt idx="8">
                  <c:v>0.987</c:v>
                </c:pt>
                <c:pt idx="9">
                  <c:v>0.778</c:v>
                </c:pt>
                <c:pt idx="10">
                  <c:v>37.502</c:v>
                </c:pt>
                <c:pt idx="11">
                  <c:v>171.997</c:v>
                </c:pt>
                <c:pt idx="12">
                  <c:v>203.182</c:v>
                </c:pt>
                <c:pt idx="13">
                  <c:v>111.289</c:v>
                </c:pt>
                <c:pt idx="14">
                  <c:v>8.003</c:v>
                </c:pt>
                <c:pt idx="15">
                  <c:v>10.183</c:v>
                </c:pt>
                <c:pt idx="16">
                  <c:v>7.747</c:v>
                </c:pt>
                <c:pt idx="17">
                  <c:v>6.245</c:v>
                </c:pt>
                <c:pt idx="18">
                  <c:v>3.05</c:v>
                </c:pt>
                <c:pt idx="19">
                  <c:v>2.795</c:v>
                </c:pt>
                <c:pt idx="20">
                  <c:v>1.826</c:v>
                </c:pt>
                <c:pt idx="21">
                  <c:v>2.554</c:v>
                </c:pt>
                <c:pt idx="22">
                  <c:v>2.218</c:v>
                </c:pt>
                <c:pt idx="23">
                  <c:v>1.007</c:v>
                </c:pt>
                <c:pt idx="24">
                  <c:v>1.712</c:v>
                </c:pt>
                <c:pt idx="25">
                  <c:v>0.827</c:v>
                </c:pt>
                <c:pt idx="26">
                  <c:v>0.702</c:v>
                </c:pt>
                <c:pt idx="27">
                  <c:v>0.676</c:v>
                </c:pt>
                <c:pt idx="28">
                  <c:v>0.713</c:v>
                </c:pt>
              </c:numCache>
            </c:numRef>
          </c:xVal>
          <c:yVal>
            <c:numRef>
              <c:f>DATA!$H$552:$H$580</c:f>
              <c:numCache>
                <c:ptCount val="29"/>
                <c:pt idx="0">
                  <c:v>0.5178001881600001</c:v>
                </c:pt>
                <c:pt idx="1">
                  <c:v>0.33528038400000004</c:v>
                </c:pt>
                <c:pt idx="2">
                  <c:v>0.7085113234560001</c:v>
                </c:pt>
                <c:pt idx="3">
                  <c:v>0.378301204224</c:v>
                </c:pt>
                <c:pt idx="4">
                  <c:v>1.009063806336</c:v>
                </c:pt>
                <c:pt idx="5">
                  <c:v>1.162525887936</c:v>
                </c:pt>
                <c:pt idx="6">
                  <c:v>3.0293333323200002</c:v>
                </c:pt>
                <c:pt idx="7">
                  <c:v>1.259158509504</c:v>
                </c:pt>
                <c:pt idx="8">
                  <c:v>0.494073597024</c:v>
                </c:pt>
                <c:pt idx="9">
                  <c:v>0.9502993405439999</c:v>
                </c:pt>
                <c:pt idx="10">
                  <c:v>887.201316080064</c:v>
                </c:pt>
                <c:pt idx="11">
                  <c:v>3275.1314783933763</c:v>
                </c:pt>
                <c:pt idx="12">
                  <c:v>21750.868049912064</c:v>
                </c:pt>
                <c:pt idx="13">
                  <c:v>1866.0140411561285</c:v>
                </c:pt>
                <c:pt idx="14">
                  <c:v>29.515141084896</c:v>
                </c:pt>
                <c:pt idx="15">
                  <c:v>41.73275917152</c:v>
                </c:pt>
                <c:pt idx="16">
                  <c:v>26.249676484032005</c:v>
                </c:pt>
                <c:pt idx="17">
                  <c:v>22.16548221696</c:v>
                </c:pt>
                <c:pt idx="18">
                  <c:v>11.917081511999998</c:v>
                </c:pt>
                <c:pt idx="19">
                  <c:v>12.68834138208</c:v>
                </c:pt>
                <c:pt idx="20">
                  <c:v>5.855108149440001</c:v>
                </c:pt>
                <c:pt idx="21">
                  <c:v>4.772860115327999</c:v>
                </c:pt>
                <c:pt idx="22">
                  <c:v>8.210442782591999</c:v>
                </c:pt>
                <c:pt idx="23">
                  <c:v>2.4903064886399995</c:v>
                </c:pt>
                <c:pt idx="24">
                  <c:v>3.7220866467840006</c:v>
                </c:pt>
                <c:pt idx="25">
                  <c:v>2.171236709952</c:v>
                </c:pt>
                <c:pt idx="26">
                  <c:v>2.086849956672</c:v>
                </c:pt>
                <c:pt idx="27">
                  <c:v>3.2080906690560007</c:v>
                </c:pt>
                <c:pt idx="28">
                  <c:v>2.715254676864</c:v>
                </c:pt>
              </c:numCache>
            </c:numRef>
          </c:yVal>
          <c:smooth val="0"/>
        </c:ser>
        <c:axId val="53803151"/>
        <c:axId val="14466312"/>
      </c:scatterChart>
      <c:valAx>
        <c:axId val="53803151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466312"/>
        <c:crossesAt val="0.01"/>
        <c:crossBetween val="midCat"/>
        <c:dispUnits/>
      </c:valAx>
      <c:valAx>
        <c:axId val="14466312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80315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5"/>
          <c:y val="0.43825"/>
          <c:w val="0.1522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638175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38100" y="38100"/>
        <a:ext cx="57816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9</xdr:col>
      <xdr:colOff>0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0" y="5067300"/>
        <a:ext cx="58293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628650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8607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600075</xdr:colOff>
      <xdr:row>33</xdr:row>
      <xdr:rowOff>57150</xdr:rowOff>
    </xdr:to>
    <xdr:graphicFrame>
      <xdr:nvGraphicFramePr>
        <xdr:cNvPr id="2" name="Chart 1"/>
        <xdr:cNvGraphicFramePr/>
      </xdr:nvGraphicFramePr>
      <xdr:xfrm>
        <a:off x="2876550" y="4857750"/>
        <a:ext cx="57816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674"/>
  <sheetViews>
    <sheetView zoomScalePageLayoutView="0" workbookViewId="0" topLeftCell="A656">
      <selection activeCell="D670" sqref="D670"/>
    </sheetView>
  </sheetViews>
  <sheetFormatPr defaultColWidth="9.140625" defaultRowHeight="23.25"/>
  <cols>
    <col min="1" max="1" width="9.421875" style="122" bestFit="1" customWidth="1"/>
    <col min="2" max="2" width="9.140625" style="184" customWidth="1"/>
    <col min="3" max="3" width="9.140625" style="133" customWidth="1"/>
    <col min="4" max="4" width="9.421875" style="133" bestFit="1" customWidth="1"/>
    <col min="6" max="6" width="12.421875" style="229" bestFit="1" customWidth="1"/>
    <col min="8" max="8" width="9.140625" style="184" customWidth="1"/>
    <col min="9" max="10" width="9.140625" style="142" customWidth="1"/>
  </cols>
  <sheetData>
    <row r="1" spans="1:10" s="105" customFormat="1" ht="21">
      <c r="A1" s="231" t="s">
        <v>165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s="105" customFormat="1" ht="21">
      <c r="A2" s="117" t="s">
        <v>166</v>
      </c>
      <c r="B2" s="107" t="s">
        <v>167</v>
      </c>
      <c r="C2" s="126" t="s">
        <v>168</v>
      </c>
      <c r="D2" s="127" t="s">
        <v>168</v>
      </c>
      <c r="E2" s="106" t="s">
        <v>169</v>
      </c>
      <c r="F2" s="217" t="s">
        <v>169</v>
      </c>
      <c r="G2" s="106" t="s">
        <v>169</v>
      </c>
      <c r="H2" s="107" t="s">
        <v>170</v>
      </c>
      <c r="I2" s="134" t="s">
        <v>169</v>
      </c>
      <c r="J2" s="135" t="s">
        <v>169</v>
      </c>
    </row>
    <row r="3" spans="1:10" s="105" customFormat="1" ht="18.75" customHeight="1">
      <c r="A3" s="118" t="s">
        <v>171</v>
      </c>
      <c r="B3" s="109" t="s">
        <v>172</v>
      </c>
      <c r="C3" s="128" t="s">
        <v>173</v>
      </c>
      <c r="D3" s="129" t="s">
        <v>173</v>
      </c>
      <c r="E3" s="108" t="s">
        <v>174</v>
      </c>
      <c r="F3" s="218" t="s">
        <v>174</v>
      </c>
      <c r="G3" s="108" t="s">
        <v>175</v>
      </c>
      <c r="H3" s="109" t="s">
        <v>176</v>
      </c>
      <c r="I3" s="136" t="s">
        <v>177</v>
      </c>
      <c r="J3" s="137" t="s">
        <v>178</v>
      </c>
    </row>
    <row r="4" spans="1:10" s="105" customFormat="1" ht="18.75" customHeight="1">
      <c r="A4" s="119"/>
      <c r="B4" s="109" t="s">
        <v>179</v>
      </c>
      <c r="C4" s="128" t="s">
        <v>180</v>
      </c>
      <c r="D4" s="129" t="s">
        <v>181</v>
      </c>
      <c r="E4" s="108" t="s">
        <v>182</v>
      </c>
      <c r="F4" s="218" t="s">
        <v>183</v>
      </c>
      <c r="G4" s="108" t="s">
        <v>184</v>
      </c>
      <c r="H4" s="109" t="s">
        <v>185</v>
      </c>
      <c r="I4" s="138"/>
      <c r="J4" s="139"/>
    </row>
    <row r="5" spans="1:10" s="105" customFormat="1" ht="18.75" customHeight="1">
      <c r="A5" s="120"/>
      <c r="B5" s="183"/>
      <c r="C5" s="130" t="s">
        <v>74</v>
      </c>
      <c r="D5" s="131" t="s">
        <v>73</v>
      </c>
      <c r="E5" s="110" t="s">
        <v>75</v>
      </c>
      <c r="F5" s="219"/>
      <c r="G5" s="110" t="s">
        <v>186</v>
      </c>
      <c r="H5" s="183"/>
      <c r="I5" s="140" t="s">
        <v>187</v>
      </c>
      <c r="J5" s="137" t="s">
        <v>188</v>
      </c>
    </row>
    <row r="6" spans="1:10" s="105" customFormat="1" ht="18.75" customHeight="1">
      <c r="A6" s="111">
        <v>20959</v>
      </c>
      <c r="B6" s="112">
        <v>31</v>
      </c>
      <c r="C6" s="113">
        <v>86.0134</v>
      </c>
      <c r="D6" s="113">
        <v>86.0171</v>
      </c>
      <c r="E6" s="113">
        <f aca="true" t="shared" si="0" ref="E6:E40">D6-C6</f>
        <v>0.0036999999999949296</v>
      </c>
      <c r="F6" s="220">
        <f aca="true" t="shared" si="1" ref="F6:F11">((10^6)*E6/G6)</f>
        <v>13.954891755279965</v>
      </c>
      <c r="G6" s="114">
        <f aca="true" t="shared" si="2" ref="G6:G40">I6-J6</f>
        <v>265.14</v>
      </c>
      <c r="H6" s="112">
        <v>1</v>
      </c>
      <c r="I6" s="115">
        <v>809.5</v>
      </c>
      <c r="J6" s="114">
        <v>544.36</v>
      </c>
    </row>
    <row r="7" spans="1:10" s="105" customFormat="1" ht="18.75" customHeight="1">
      <c r="A7" s="111"/>
      <c r="B7" s="112">
        <v>32</v>
      </c>
      <c r="C7" s="113">
        <v>84.9734</v>
      </c>
      <c r="D7" s="113">
        <v>84.974</v>
      </c>
      <c r="E7" s="113">
        <f t="shared" si="0"/>
        <v>0.0006000000000057071</v>
      </c>
      <c r="F7" s="220">
        <f t="shared" si="1"/>
        <v>2.00628636395943</v>
      </c>
      <c r="G7" s="114">
        <f t="shared" si="2"/>
        <v>299.06</v>
      </c>
      <c r="H7" s="112">
        <v>2</v>
      </c>
      <c r="I7" s="115">
        <v>789.86</v>
      </c>
      <c r="J7" s="114">
        <v>490.8</v>
      </c>
    </row>
    <row r="8" spans="1:10" s="105" customFormat="1" ht="18.75" customHeight="1">
      <c r="A8" s="111"/>
      <c r="B8" s="112">
        <v>33</v>
      </c>
      <c r="C8" s="113">
        <v>84.7747</v>
      </c>
      <c r="D8" s="113">
        <v>84.777</v>
      </c>
      <c r="E8" s="113">
        <f t="shared" si="0"/>
        <v>0.002300000000005298</v>
      </c>
      <c r="F8" s="220">
        <f t="shared" si="1"/>
        <v>7.490636704137105</v>
      </c>
      <c r="G8" s="114">
        <f t="shared" si="2"/>
        <v>307.04999999999995</v>
      </c>
      <c r="H8" s="112">
        <v>3</v>
      </c>
      <c r="I8" s="115">
        <v>667.18</v>
      </c>
      <c r="J8" s="116">
        <v>360.13</v>
      </c>
    </row>
    <row r="9" spans="1:10" s="105" customFormat="1" ht="18.75" customHeight="1">
      <c r="A9" s="111">
        <v>20969</v>
      </c>
      <c r="B9" s="112">
        <v>34</v>
      </c>
      <c r="C9" s="113">
        <v>83.696</v>
      </c>
      <c r="D9" s="113">
        <v>83.6973</v>
      </c>
      <c r="E9" s="113">
        <f t="shared" si="0"/>
        <v>0.001300000000000523</v>
      </c>
      <c r="F9" s="220">
        <f t="shared" si="1"/>
        <v>4.543230586428053</v>
      </c>
      <c r="G9" s="114">
        <f t="shared" si="2"/>
        <v>286.14</v>
      </c>
      <c r="H9" s="112">
        <v>4</v>
      </c>
      <c r="I9" s="115">
        <v>832.66</v>
      </c>
      <c r="J9" s="114">
        <v>546.52</v>
      </c>
    </row>
    <row r="10" spans="1:10" s="105" customFormat="1" ht="18.75" customHeight="1">
      <c r="A10" s="111"/>
      <c r="B10" s="112">
        <v>35</v>
      </c>
      <c r="C10" s="113">
        <v>84.9865</v>
      </c>
      <c r="D10" s="113">
        <v>84.9886</v>
      </c>
      <c r="E10" s="113">
        <f t="shared" si="0"/>
        <v>0.0020999999999986585</v>
      </c>
      <c r="F10" s="220">
        <f t="shared" si="1"/>
        <v>6.85356222054978</v>
      </c>
      <c r="G10" s="114">
        <f t="shared" si="2"/>
        <v>306.41</v>
      </c>
      <c r="H10" s="112">
        <v>5</v>
      </c>
      <c r="I10" s="115">
        <v>676.2</v>
      </c>
      <c r="J10" s="114">
        <v>369.79</v>
      </c>
    </row>
    <row r="11" spans="1:10" s="105" customFormat="1" ht="18.75" customHeight="1">
      <c r="A11" s="111"/>
      <c r="B11" s="112">
        <v>36</v>
      </c>
      <c r="C11" s="113">
        <v>84.5398</v>
      </c>
      <c r="D11" s="113">
        <v>84.5448</v>
      </c>
      <c r="E11" s="113">
        <f t="shared" si="0"/>
        <v>0.0049999999999954525</v>
      </c>
      <c r="F11" s="220">
        <f t="shared" si="1"/>
        <v>17.27652810889552</v>
      </c>
      <c r="G11" s="114">
        <f t="shared" si="2"/>
        <v>289.41</v>
      </c>
      <c r="H11" s="112">
        <v>6</v>
      </c>
      <c r="I11" s="115">
        <v>700.7</v>
      </c>
      <c r="J11" s="116">
        <v>411.29</v>
      </c>
    </row>
    <row r="12" spans="1:10" s="105" customFormat="1" ht="18.75" customHeight="1">
      <c r="A12" s="111">
        <v>20977</v>
      </c>
      <c r="B12" s="112">
        <v>13</v>
      </c>
      <c r="C12" s="113">
        <v>86.7055</v>
      </c>
      <c r="D12" s="113">
        <v>86.7126</v>
      </c>
      <c r="E12" s="113">
        <f t="shared" si="0"/>
        <v>0.007099999999994111</v>
      </c>
      <c r="F12" s="220">
        <f>((10^6)*E12/G12)</f>
        <v>25.042325056412633</v>
      </c>
      <c r="G12" s="114">
        <f t="shared" si="2"/>
        <v>283.52000000000004</v>
      </c>
      <c r="H12" s="112">
        <v>7</v>
      </c>
      <c r="I12" s="115">
        <v>774.82</v>
      </c>
      <c r="J12" s="114">
        <v>491.3</v>
      </c>
    </row>
    <row r="13" spans="1:10" s="105" customFormat="1" ht="18.75" customHeight="1">
      <c r="A13" s="111"/>
      <c r="B13" s="112">
        <v>14</v>
      </c>
      <c r="C13" s="113">
        <v>85.9438</v>
      </c>
      <c r="D13" s="113">
        <v>85.9525</v>
      </c>
      <c r="E13" s="113">
        <f t="shared" si="0"/>
        <v>0.008700000000004593</v>
      </c>
      <c r="F13" s="220">
        <f aca="true" t="shared" si="3" ref="F13:F40">((10^6)*E13/G13)</f>
        <v>32.44573730142684</v>
      </c>
      <c r="G13" s="114">
        <f t="shared" si="2"/>
        <v>268.14</v>
      </c>
      <c r="H13" s="112">
        <v>8</v>
      </c>
      <c r="I13" s="115">
        <v>825.56</v>
      </c>
      <c r="J13" s="114">
        <v>557.42</v>
      </c>
    </row>
    <row r="14" spans="1:10" s="105" customFormat="1" ht="18.75" customHeight="1">
      <c r="A14" s="111"/>
      <c r="B14" s="112">
        <v>15</v>
      </c>
      <c r="C14" s="113">
        <v>86.9515</v>
      </c>
      <c r="D14" s="113">
        <v>86.957</v>
      </c>
      <c r="E14" s="113">
        <f t="shared" si="0"/>
        <v>0.00549999999999784</v>
      </c>
      <c r="F14" s="220">
        <f t="shared" si="3"/>
        <v>22.71600859077251</v>
      </c>
      <c r="G14" s="114">
        <f t="shared" si="2"/>
        <v>242.12</v>
      </c>
      <c r="H14" s="112">
        <v>9</v>
      </c>
      <c r="I14" s="115">
        <v>806.63</v>
      </c>
      <c r="J14" s="116">
        <v>564.51</v>
      </c>
    </row>
    <row r="15" spans="1:10" s="105" customFormat="1" ht="18.75" customHeight="1">
      <c r="A15" s="111">
        <v>20991</v>
      </c>
      <c r="B15" s="112">
        <v>16</v>
      </c>
      <c r="C15" s="113">
        <v>86.1191</v>
      </c>
      <c r="D15" s="113">
        <v>86.1278</v>
      </c>
      <c r="E15" s="113">
        <f t="shared" si="0"/>
        <v>0.008699999999990382</v>
      </c>
      <c r="F15" s="220">
        <f t="shared" si="3"/>
        <v>29.50452741882993</v>
      </c>
      <c r="G15" s="114">
        <f t="shared" si="2"/>
        <v>294.87</v>
      </c>
      <c r="H15" s="112">
        <v>10</v>
      </c>
      <c r="I15" s="115">
        <v>699.77</v>
      </c>
      <c r="J15" s="114">
        <v>404.9</v>
      </c>
    </row>
    <row r="16" spans="1:10" s="105" customFormat="1" ht="18.75" customHeight="1">
      <c r="A16" s="111"/>
      <c r="B16" s="112">
        <v>17</v>
      </c>
      <c r="C16" s="113">
        <v>87.2132</v>
      </c>
      <c r="D16" s="113">
        <v>87.2211</v>
      </c>
      <c r="E16" s="113">
        <f t="shared" si="0"/>
        <v>0.007900000000006457</v>
      </c>
      <c r="F16" s="220">
        <f t="shared" si="3"/>
        <v>28.865828705080602</v>
      </c>
      <c r="G16" s="114">
        <f t="shared" si="2"/>
        <v>273.67999999999995</v>
      </c>
      <c r="H16" s="112">
        <v>11</v>
      </c>
      <c r="I16" s="115">
        <v>787.17</v>
      </c>
      <c r="J16" s="114">
        <v>513.49</v>
      </c>
    </row>
    <row r="17" spans="1:10" s="105" customFormat="1" ht="18.75" customHeight="1">
      <c r="A17" s="111"/>
      <c r="B17" s="112">
        <v>18</v>
      </c>
      <c r="C17" s="113">
        <v>85.1275</v>
      </c>
      <c r="D17" s="113">
        <v>85.1367</v>
      </c>
      <c r="E17" s="113">
        <f t="shared" si="0"/>
        <v>0.00920000000000698</v>
      </c>
      <c r="F17" s="220">
        <f t="shared" si="3"/>
        <v>32.25014898169096</v>
      </c>
      <c r="G17" s="114">
        <f t="shared" si="2"/>
        <v>285.27000000000004</v>
      </c>
      <c r="H17" s="112">
        <v>12</v>
      </c>
      <c r="I17" s="115">
        <v>656.85</v>
      </c>
      <c r="J17" s="116">
        <v>371.58</v>
      </c>
    </row>
    <row r="18" spans="1:10" s="105" customFormat="1" ht="18.75" customHeight="1">
      <c r="A18" s="111">
        <v>21001</v>
      </c>
      <c r="B18" s="112">
        <v>19</v>
      </c>
      <c r="C18" s="113">
        <v>88.9525</v>
      </c>
      <c r="D18" s="113">
        <v>88.9615</v>
      </c>
      <c r="E18" s="113">
        <f t="shared" si="0"/>
        <v>0.009000000000000341</v>
      </c>
      <c r="F18" s="220">
        <f t="shared" si="3"/>
        <v>34.28702045792352</v>
      </c>
      <c r="G18" s="114">
        <f t="shared" si="2"/>
        <v>262.48999999999995</v>
      </c>
      <c r="H18" s="112">
        <v>13</v>
      </c>
      <c r="I18" s="115">
        <v>771.17</v>
      </c>
      <c r="J18" s="114">
        <v>508.68</v>
      </c>
    </row>
    <row r="19" spans="1:10" s="105" customFormat="1" ht="18.75" customHeight="1">
      <c r="A19" s="111"/>
      <c r="B19" s="112">
        <v>20</v>
      </c>
      <c r="C19" s="113">
        <v>84.6496</v>
      </c>
      <c r="D19" s="113">
        <v>84.656</v>
      </c>
      <c r="E19" s="113">
        <f t="shared" si="0"/>
        <v>0.006399999999999295</v>
      </c>
      <c r="F19" s="220">
        <f t="shared" si="3"/>
        <v>22.965408353664763</v>
      </c>
      <c r="G19" s="114">
        <f t="shared" si="2"/>
        <v>278.67999999999995</v>
      </c>
      <c r="H19" s="112">
        <v>14</v>
      </c>
      <c r="I19" s="115">
        <v>796.54</v>
      </c>
      <c r="J19" s="114">
        <v>517.86</v>
      </c>
    </row>
    <row r="20" spans="1:10" s="105" customFormat="1" ht="18.75" customHeight="1">
      <c r="A20" s="111"/>
      <c r="B20" s="112">
        <v>21</v>
      </c>
      <c r="C20" s="113">
        <v>86.3474</v>
      </c>
      <c r="D20" s="113">
        <v>86.3576</v>
      </c>
      <c r="E20" s="113">
        <f t="shared" si="0"/>
        <v>0.010200000000011755</v>
      </c>
      <c r="F20" s="220">
        <f t="shared" si="3"/>
        <v>37.77637865268601</v>
      </c>
      <c r="G20" s="114">
        <f t="shared" si="2"/>
        <v>270.0100000000001</v>
      </c>
      <c r="H20" s="112">
        <v>15</v>
      </c>
      <c r="I20" s="115">
        <v>823.57</v>
      </c>
      <c r="J20" s="116">
        <v>553.56</v>
      </c>
    </row>
    <row r="21" spans="1:10" s="105" customFormat="1" ht="18.75" customHeight="1">
      <c r="A21" s="111">
        <v>21010</v>
      </c>
      <c r="B21" s="112">
        <v>28</v>
      </c>
      <c r="C21" s="113">
        <v>87.1966</v>
      </c>
      <c r="D21" s="113">
        <v>87.1968</v>
      </c>
      <c r="E21" s="113">
        <f t="shared" si="0"/>
        <v>0.00019999999999242846</v>
      </c>
      <c r="F21" s="220">
        <f t="shared" si="3"/>
        <v>0.5884949242089994</v>
      </c>
      <c r="G21" s="114">
        <f t="shared" si="2"/>
        <v>339.85</v>
      </c>
      <c r="H21" s="112">
        <v>17</v>
      </c>
      <c r="I21" s="115">
        <v>642.6</v>
      </c>
      <c r="J21" s="114">
        <v>302.75</v>
      </c>
    </row>
    <row r="22" spans="1:10" s="105" customFormat="1" ht="18.75" customHeight="1">
      <c r="A22" s="111"/>
      <c r="B22" s="112">
        <v>29</v>
      </c>
      <c r="C22" s="113">
        <v>85.2383</v>
      </c>
      <c r="D22" s="113">
        <v>85.2385</v>
      </c>
      <c r="E22" s="113">
        <f t="shared" si="0"/>
        <v>0.0002000000000066393</v>
      </c>
      <c r="F22" s="220">
        <f t="shared" si="3"/>
        <v>0.8340283569918234</v>
      </c>
      <c r="G22" s="114">
        <f t="shared" si="2"/>
        <v>239.80000000000007</v>
      </c>
      <c r="H22" s="112">
        <v>18</v>
      </c>
      <c r="I22" s="115">
        <v>801.72</v>
      </c>
      <c r="J22" s="114">
        <v>561.92</v>
      </c>
    </row>
    <row r="23" spans="1:10" s="105" customFormat="1" ht="18.75" customHeight="1">
      <c r="A23" s="111"/>
      <c r="B23" s="112">
        <v>30</v>
      </c>
      <c r="C23" s="113">
        <v>84.9624</v>
      </c>
      <c r="D23" s="113">
        <v>84.9627</v>
      </c>
      <c r="E23" s="113">
        <f t="shared" si="0"/>
        <v>0.0002999999999957481</v>
      </c>
      <c r="F23" s="220">
        <f t="shared" si="3"/>
        <v>0.9156391160900627</v>
      </c>
      <c r="G23" s="114">
        <f t="shared" si="2"/>
        <v>327.64</v>
      </c>
      <c r="H23" s="112">
        <v>19</v>
      </c>
      <c r="I23" s="115">
        <v>693.66</v>
      </c>
      <c r="J23" s="116">
        <v>366.02</v>
      </c>
    </row>
    <row r="24" spans="1:10" s="105" customFormat="1" ht="18.75" customHeight="1">
      <c r="A24" s="111">
        <v>21022</v>
      </c>
      <c r="B24" s="112">
        <v>31</v>
      </c>
      <c r="C24" s="113">
        <v>84.8641</v>
      </c>
      <c r="D24" s="113">
        <v>84.8645</v>
      </c>
      <c r="E24" s="113">
        <f t="shared" si="0"/>
        <v>0.0004000000000132786</v>
      </c>
      <c r="F24" s="220">
        <f t="shared" si="3"/>
        <v>1.3885031936034384</v>
      </c>
      <c r="G24" s="114">
        <f t="shared" si="2"/>
        <v>288.08000000000004</v>
      </c>
      <c r="H24" s="112">
        <v>20</v>
      </c>
      <c r="I24" s="115">
        <v>652.47</v>
      </c>
      <c r="J24" s="114">
        <v>364.39</v>
      </c>
    </row>
    <row r="25" spans="1:10" s="105" customFormat="1" ht="18.75" customHeight="1">
      <c r="A25" s="111"/>
      <c r="B25" s="112">
        <v>32</v>
      </c>
      <c r="C25" s="113">
        <v>85.012</v>
      </c>
      <c r="D25" s="113">
        <v>85.0125</v>
      </c>
      <c r="E25" s="113">
        <f t="shared" si="0"/>
        <v>0.0005000000000023874</v>
      </c>
      <c r="F25" s="220">
        <f t="shared" si="3"/>
        <v>1.7665971805193352</v>
      </c>
      <c r="G25" s="114">
        <f t="shared" si="2"/>
        <v>283.03</v>
      </c>
      <c r="H25" s="112">
        <v>21</v>
      </c>
      <c r="I25" s="115">
        <v>647.41</v>
      </c>
      <c r="J25" s="114">
        <v>364.38</v>
      </c>
    </row>
    <row r="26" spans="1:10" s="105" customFormat="1" ht="18.75" customHeight="1">
      <c r="A26" s="111"/>
      <c r="B26" s="112">
        <v>33</v>
      </c>
      <c r="C26" s="113">
        <v>85.9786</v>
      </c>
      <c r="D26" s="113">
        <v>85.979</v>
      </c>
      <c r="E26" s="113">
        <f t="shared" si="0"/>
        <v>0.00039999999999906777</v>
      </c>
      <c r="F26" s="220">
        <f t="shared" si="3"/>
        <v>1.509149217125326</v>
      </c>
      <c r="G26" s="114">
        <f t="shared" si="2"/>
        <v>265.05000000000007</v>
      </c>
      <c r="H26" s="112">
        <v>22</v>
      </c>
      <c r="I26" s="115">
        <v>775.69</v>
      </c>
      <c r="J26" s="116">
        <v>510.64</v>
      </c>
    </row>
    <row r="27" spans="1:10" s="105" customFormat="1" ht="18.75" customHeight="1">
      <c r="A27" s="111">
        <v>21029</v>
      </c>
      <c r="B27" s="112">
        <v>34</v>
      </c>
      <c r="C27" s="113">
        <v>83.7598</v>
      </c>
      <c r="D27" s="113">
        <v>83.76</v>
      </c>
      <c r="E27" s="113">
        <f t="shared" si="0"/>
        <v>0.0002000000000066393</v>
      </c>
      <c r="F27" s="220">
        <f t="shared" si="3"/>
        <v>0.7311544929686308</v>
      </c>
      <c r="G27" s="114">
        <f t="shared" si="2"/>
        <v>273.5400000000001</v>
      </c>
      <c r="H27" s="112">
        <v>23</v>
      </c>
      <c r="I27" s="115">
        <v>788.08</v>
      </c>
      <c r="J27" s="114">
        <v>514.54</v>
      </c>
    </row>
    <row r="28" spans="1:10" s="105" customFormat="1" ht="18.75" customHeight="1">
      <c r="A28" s="111"/>
      <c r="B28" s="112">
        <v>35</v>
      </c>
      <c r="C28" s="113">
        <v>85.0132</v>
      </c>
      <c r="D28" s="113">
        <v>85.0141</v>
      </c>
      <c r="E28" s="113">
        <f t="shared" si="0"/>
        <v>0.0009000000000014552</v>
      </c>
      <c r="F28" s="220">
        <f t="shared" si="3"/>
        <v>3.29827390332926</v>
      </c>
      <c r="G28" s="114">
        <f t="shared" si="2"/>
        <v>272.87</v>
      </c>
      <c r="H28" s="112">
        <v>24</v>
      </c>
      <c r="I28" s="115">
        <v>782.74</v>
      </c>
      <c r="J28" s="114">
        <v>509.87</v>
      </c>
    </row>
    <row r="29" spans="1:10" s="105" customFormat="1" ht="18.75" customHeight="1">
      <c r="A29" s="111"/>
      <c r="B29" s="112">
        <v>36</v>
      </c>
      <c r="C29" s="113">
        <v>84.5797</v>
      </c>
      <c r="D29" s="113">
        <v>84.58</v>
      </c>
      <c r="E29" s="113">
        <f t="shared" si="0"/>
        <v>0.0002999999999957481</v>
      </c>
      <c r="F29" s="220">
        <f t="shared" si="3"/>
        <v>1.299038711335187</v>
      </c>
      <c r="G29" s="114">
        <f t="shared" si="2"/>
        <v>230.94000000000005</v>
      </c>
      <c r="H29" s="112">
        <v>25</v>
      </c>
      <c r="I29" s="115">
        <v>787.94</v>
      </c>
      <c r="J29" s="116">
        <v>557</v>
      </c>
    </row>
    <row r="30" spans="1:10" s="105" customFormat="1" ht="18.75" customHeight="1">
      <c r="A30" s="111">
        <v>21051</v>
      </c>
      <c r="B30" s="112">
        <v>13</v>
      </c>
      <c r="C30" s="113">
        <v>86.75</v>
      </c>
      <c r="D30" s="113">
        <v>86.761</v>
      </c>
      <c r="E30" s="113">
        <f t="shared" si="0"/>
        <v>0.01099999999999568</v>
      </c>
      <c r="F30" s="220">
        <f t="shared" si="3"/>
        <v>37.972935653119585</v>
      </c>
      <c r="G30" s="114">
        <f t="shared" si="2"/>
        <v>289.67999999999995</v>
      </c>
      <c r="H30" s="112">
        <v>25</v>
      </c>
      <c r="I30" s="115">
        <v>819.64</v>
      </c>
      <c r="J30" s="114">
        <v>529.96</v>
      </c>
    </row>
    <row r="31" spans="1:10" s="105" customFormat="1" ht="18.75" customHeight="1">
      <c r="A31" s="111"/>
      <c r="B31" s="112">
        <v>14</v>
      </c>
      <c r="C31" s="113">
        <v>85.959</v>
      </c>
      <c r="D31" s="113">
        <v>85.9664</v>
      </c>
      <c r="E31" s="113">
        <f t="shared" si="0"/>
        <v>0.007399999999989859</v>
      </c>
      <c r="F31" s="220">
        <f t="shared" si="3"/>
        <v>22.973518363260563</v>
      </c>
      <c r="G31" s="114">
        <f t="shared" si="2"/>
        <v>322.10999999999996</v>
      </c>
      <c r="H31" s="112">
        <v>26</v>
      </c>
      <c r="I31" s="115">
        <v>643.52</v>
      </c>
      <c r="J31" s="114">
        <v>321.41</v>
      </c>
    </row>
    <row r="32" spans="1:10" s="105" customFormat="1" ht="18.75" customHeight="1">
      <c r="A32" s="111"/>
      <c r="B32" s="112">
        <v>15</v>
      </c>
      <c r="C32" s="113">
        <v>87.0127</v>
      </c>
      <c r="D32" s="113">
        <v>87.02</v>
      </c>
      <c r="E32" s="113">
        <f t="shared" si="0"/>
        <v>0.00730000000000075</v>
      </c>
      <c r="F32" s="220">
        <f t="shared" si="3"/>
        <v>24.96494647926114</v>
      </c>
      <c r="G32" s="114">
        <f t="shared" si="2"/>
        <v>292.41</v>
      </c>
      <c r="H32" s="112">
        <v>27</v>
      </c>
      <c r="I32" s="115">
        <v>687.87</v>
      </c>
      <c r="J32" s="116">
        <v>395.46</v>
      </c>
    </row>
    <row r="33" spans="1:10" s="105" customFormat="1" ht="18.75" customHeight="1">
      <c r="A33" s="111">
        <v>21059</v>
      </c>
      <c r="B33" s="112">
        <v>16</v>
      </c>
      <c r="C33" s="113">
        <v>86.1604</v>
      </c>
      <c r="D33" s="113">
        <v>86.1838</v>
      </c>
      <c r="E33" s="113">
        <f t="shared" si="0"/>
        <v>0.023400000000009413</v>
      </c>
      <c r="F33" s="220">
        <f t="shared" si="3"/>
        <v>86.60251665436499</v>
      </c>
      <c r="G33" s="114">
        <f t="shared" si="2"/>
        <v>270.19999999999993</v>
      </c>
      <c r="H33" s="112">
        <v>28</v>
      </c>
      <c r="I33" s="115">
        <v>829.05</v>
      </c>
      <c r="J33" s="114">
        <v>558.85</v>
      </c>
    </row>
    <row r="34" spans="1:10" s="105" customFormat="1" ht="18.75" customHeight="1">
      <c r="A34" s="111"/>
      <c r="B34" s="112">
        <v>17</v>
      </c>
      <c r="C34" s="113">
        <v>87.244</v>
      </c>
      <c r="D34" s="113">
        <v>87.2708</v>
      </c>
      <c r="E34" s="113">
        <f t="shared" si="0"/>
        <v>0.026799999999994384</v>
      </c>
      <c r="F34" s="220">
        <f t="shared" si="3"/>
        <v>86.73700563141429</v>
      </c>
      <c r="G34" s="114">
        <f t="shared" si="2"/>
        <v>308.97999999999996</v>
      </c>
      <c r="H34" s="112">
        <v>29</v>
      </c>
      <c r="I34" s="115">
        <v>794.31</v>
      </c>
      <c r="J34" s="114">
        <v>485.33</v>
      </c>
    </row>
    <row r="35" spans="1:10" s="105" customFormat="1" ht="18.75" customHeight="1">
      <c r="A35" s="111"/>
      <c r="B35" s="112">
        <v>18</v>
      </c>
      <c r="C35" s="113">
        <v>85.163</v>
      </c>
      <c r="D35" s="113">
        <v>85.1807</v>
      </c>
      <c r="E35" s="113">
        <f t="shared" si="0"/>
        <v>0.017700000000004934</v>
      </c>
      <c r="F35" s="220">
        <f t="shared" si="3"/>
        <v>61.33268651029119</v>
      </c>
      <c r="G35" s="114">
        <f t="shared" si="2"/>
        <v>288.59</v>
      </c>
      <c r="H35" s="112">
        <v>30</v>
      </c>
      <c r="I35" s="115">
        <v>683.53</v>
      </c>
      <c r="J35" s="116">
        <v>394.94</v>
      </c>
    </row>
    <row r="36" spans="1:10" s="105" customFormat="1" ht="18.75" customHeight="1">
      <c r="A36" s="111">
        <v>21060</v>
      </c>
      <c r="B36" s="112">
        <v>19</v>
      </c>
      <c r="C36" s="113">
        <v>89.0027</v>
      </c>
      <c r="D36" s="113">
        <v>89.1201</v>
      </c>
      <c r="E36" s="113">
        <f t="shared" si="0"/>
        <v>0.11739999999998929</v>
      </c>
      <c r="F36" s="220">
        <f t="shared" si="3"/>
        <v>396.74225271193706</v>
      </c>
      <c r="G36" s="114">
        <f t="shared" si="2"/>
        <v>295.90999999999997</v>
      </c>
      <c r="H36" s="112">
        <v>31</v>
      </c>
      <c r="I36" s="115">
        <v>816.11</v>
      </c>
      <c r="J36" s="114">
        <v>520.2</v>
      </c>
    </row>
    <row r="37" spans="1:10" s="105" customFormat="1" ht="18.75" customHeight="1">
      <c r="A37" s="111"/>
      <c r="B37" s="112">
        <v>20</v>
      </c>
      <c r="C37" s="113">
        <v>84.6892</v>
      </c>
      <c r="D37" s="113">
        <v>84.7961</v>
      </c>
      <c r="E37" s="113">
        <f t="shared" si="0"/>
        <v>0.106899999999996</v>
      </c>
      <c r="F37" s="220">
        <f t="shared" si="3"/>
        <v>377.5917487902088</v>
      </c>
      <c r="G37" s="114">
        <f t="shared" si="2"/>
        <v>283.10999999999996</v>
      </c>
      <c r="H37" s="112">
        <v>32</v>
      </c>
      <c r="I37" s="115">
        <v>685.31</v>
      </c>
      <c r="J37" s="114">
        <v>402.2</v>
      </c>
    </row>
    <row r="38" spans="1:10" s="105" customFormat="1" ht="18.75" customHeight="1">
      <c r="A38" s="111"/>
      <c r="B38" s="112">
        <v>21</v>
      </c>
      <c r="C38" s="113">
        <v>86.3835</v>
      </c>
      <c r="D38" s="113">
        <v>86.4857</v>
      </c>
      <c r="E38" s="113">
        <f t="shared" si="0"/>
        <v>0.1021999999999963</v>
      </c>
      <c r="F38" s="220">
        <f t="shared" si="3"/>
        <v>371.8797758532723</v>
      </c>
      <c r="G38" s="114">
        <f t="shared" si="2"/>
        <v>274.82</v>
      </c>
      <c r="H38" s="112">
        <v>33</v>
      </c>
      <c r="I38" s="115">
        <v>632.48</v>
      </c>
      <c r="J38" s="116">
        <v>357.66</v>
      </c>
    </row>
    <row r="39" spans="1:10" s="105" customFormat="1" ht="18.75" customHeight="1">
      <c r="A39" s="111">
        <v>21061</v>
      </c>
      <c r="B39" s="112">
        <v>22</v>
      </c>
      <c r="C39" s="113">
        <v>85.1509</v>
      </c>
      <c r="D39" s="113">
        <v>85.4243</v>
      </c>
      <c r="E39" s="113">
        <f t="shared" si="0"/>
        <v>0.2734000000000094</v>
      </c>
      <c r="F39" s="220">
        <f t="shared" si="3"/>
        <v>819.8884423919194</v>
      </c>
      <c r="G39" s="114">
        <f t="shared" si="2"/>
        <v>333.46</v>
      </c>
      <c r="H39" s="112">
        <v>34</v>
      </c>
      <c r="I39" s="115">
        <v>703.62</v>
      </c>
      <c r="J39" s="114">
        <v>370.16</v>
      </c>
    </row>
    <row r="40" spans="1:10" s="105" customFormat="1" ht="18.75" customHeight="1">
      <c r="A40" s="111"/>
      <c r="B40" s="112">
        <v>23</v>
      </c>
      <c r="C40" s="113">
        <v>87.7207</v>
      </c>
      <c r="D40" s="113">
        <v>88.0253</v>
      </c>
      <c r="E40" s="113">
        <f t="shared" si="0"/>
        <v>0.30460000000000775</v>
      </c>
      <c r="F40" s="220">
        <f t="shared" si="3"/>
        <v>1055.5497799494326</v>
      </c>
      <c r="G40" s="114">
        <f t="shared" si="2"/>
        <v>288.57</v>
      </c>
      <c r="H40" s="112">
        <v>35</v>
      </c>
      <c r="I40" s="115">
        <v>760.76</v>
      </c>
      <c r="J40" s="116">
        <v>472.19</v>
      </c>
    </row>
    <row r="41" spans="1:10" s="105" customFormat="1" ht="18.75" customHeight="1">
      <c r="A41" s="111"/>
      <c r="B41" s="112">
        <v>24</v>
      </c>
      <c r="C41" s="113">
        <v>88.0863</v>
      </c>
      <c r="D41" s="113">
        <v>88.4418</v>
      </c>
      <c r="E41" s="113">
        <f>D41-C41</f>
        <v>0.35550000000000637</v>
      </c>
      <c r="F41" s="220">
        <f>((10^6)*E41/G41)</f>
        <v>1043.9608845035866</v>
      </c>
      <c r="G41" s="114">
        <f>I41-J41</f>
        <v>340.53</v>
      </c>
      <c r="H41" s="112">
        <v>36</v>
      </c>
      <c r="I41" s="115">
        <v>676.93</v>
      </c>
      <c r="J41" s="116">
        <v>336.4</v>
      </c>
    </row>
    <row r="42" spans="1:10" ht="18.75" customHeight="1">
      <c r="A42" s="121">
        <v>21071</v>
      </c>
      <c r="B42" s="123">
        <v>19</v>
      </c>
      <c r="C42" s="132">
        <v>88.956</v>
      </c>
      <c r="D42" s="132">
        <v>88.9616</v>
      </c>
      <c r="E42" s="113">
        <f aca="true" t="shared" si="4" ref="E42:E52">D42-C42</f>
        <v>0.00560000000000116</v>
      </c>
      <c r="F42" s="220">
        <f aca="true" t="shared" si="5" ref="F42:F52">((10^6)*E42/G42)</f>
        <v>23.75296912114506</v>
      </c>
      <c r="G42" s="114">
        <f aca="true" t="shared" si="6" ref="G42:G52">I42-J42</f>
        <v>235.76</v>
      </c>
      <c r="H42" s="112">
        <v>37</v>
      </c>
      <c r="I42" s="141">
        <v>613.66</v>
      </c>
      <c r="J42" s="141">
        <v>377.9</v>
      </c>
    </row>
    <row r="43" spans="1:10" ht="18.75" customHeight="1">
      <c r="A43" s="121"/>
      <c r="B43" s="123">
        <v>20</v>
      </c>
      <c r="C43" s="132">
        <v>84.6615</v>
      </c>
      <c r="D43" s="132">
        <v>84.6716</v>
      </c>
      <c r="E43" s="113">
        <f t="shared" si="4"/>
        <v>0.010099999999994225</v>
      </c>
      <c r="F43" s="220">
        <f t="shared" si="5"/>
        <v>30.89157363509474</v>
      </c>
      <c r="G43" s="114">
        <f t="shared" si="6"/>
        <v>326.95</v>
      </c>
      <c r="H43" s="112">
        <v>38</v>
      </c>
      <c r="I43" s="141">
        <v>699.04</v>
      </c>
      <c r="J43" s="141">
        <v>372.09</v>
      </c>
    </row>
    <row r="44" spans="1:10" ht="18.75" customHeight="1">
      <c r="A44" s="121"/>
      <c r="B44" s="123">
        <v>21</v>
      </c>
      <c r="C44" s="132">
        <v>86.3597</v>
      </c>
      <c r="D44" s="132">
        <v>86.3655</v>
      </c>
      <c r="E44" s="113">
        <f t="shared" si="4"/>
        <v>0.005799999999993588</v>
      </c>
      <c r="F44" s="220">
        <f t="shared" si="5"/>
        <v>22.927619875849267</v>
      </c>
      <c r="G44" s="114">
        <f t="shared" si="6"/>
        <v>252.96999999999997</v>
      </c>
      <c r="H44" s="112">
        <v>39</v>
      </c>
      <c r="I44" s="141">
        <v>700.39</v>
      </c>
      <c r="J44" s="141">
        <v>447.42</v>
      </c>
    </row>
    <row r="45" spans="1:10" ht="18.75" customHeight="1">
      <c r="A45" s="121">
        <v>21078</v>
      </c>
      <c r="B45" s="123">
        <v>22</v>
      </c>
      <c r="C45" s="132">
        <v>85.1368</v>
      </c>
      <c r="D45" s="132">
        <v>85.1479</v>
      </c>
      <c r="E45" s="113">
        <f t="shared" si="4"/>
        <v>0.01110000000001321</v>
      </c>
      <c r="F45" s="220">
        <f t="shared" si="5"/>
        <v>42.55971780228215</v>
      </c>
      <c r="G45" s="114">
        <f t="shared" si="6"/>
        <v>260.81000000000006</v>
      </c>
      <c r="H45" s="112">
        <v>40</v>
      </c>
      <c r="I45" s="141">
        <v>827.46</v>
      </c>
      <c r="J45" s="141">
        <v>566.65</v>
      </c>
    </row>
    <row r="46" spans="1:10" ht="18.75" customHeight="1">
      <c r="A46" s="121"/>
      <c r="B46" s="123">
        <v>23</v>
      </c>
      <c r="C46" s="132">
        <v>87.6947</v>
      </c>
      <c r="D46" s="132">
        <v>87.6989</v>
      </c>
      <c r="E46" s="113">
        <f t="shared" si="4"/>
        <v>0.004199999999997317</v>
      </c>
      <c r="F46" s="220">
        <f t="shared" si="5"/>
        <v>15.320639089506512</v>
      </c>
      <c r="G46" s="114">
        <f t="shared" si="6"/>
        <v>274.1400000000001</v>
      </c>
      <c r="H46" s="112">
        <v>41</v>
      </c>
      <c r="I46" s="141">
        <v>827.19</v>
      </c>
      <c r="J46" s="141">
        <v>553.05</v>
      </c>
    </row>
    <row r="47" spans="1:10" ht="18.75" customHeight="1">
      <c r="A47" s="121"/>
      <c r="B47" s="123">
        <v>24</v>
      </c>
      <c r="C47" s="132">
        <v>88.0807</v>
      </c>
      <c r="D47" s="132">
        <v>88.1002</v>
      </c>
      <c r="E47" s="113">
        <f t="shared" si="4"/>
        <v>0.019500000000007844</v>
      </c>
      <c r="F47" s="220">
        <f t="shared" si="5"/>
        <v>66.74653431459129</v>
      </c>
      <c r="G47" s="114">
        <f t="shared" si="6"/>
        <v>292.15</v>
      </c>
      <c r="H47" s="112">
        <v>42</v>
      </c>
      <c r="I47" s="141">
        <v>723.63</v>
      </c>
      <c r="J47" s="141">
        <v>431.48</v>
      </c>
    </row>
    <row r="48" spans="1:10" ht="18.75" customHeight="1">
      <c r="A48" s="121">
        <v>21085</v>
      </c>
      <c r="B48" s="123">
        <v>25</v>
      </c>
      <c r="C48" s="132">
        <v>87.088</v>
      </c>
      <c r="D48" s="132">
        <v>87.1007</v>
      </c>
      <c r="E48" s="113">
        <f t="shared" si="4"/>
        <v>0.012700000000009481</v>
      </c>
      <c r="F48" s="220">
        <f t="shared" si="5"/>
        <v>47.39513360206555</v>
      </c>
      <c r="G48" s="114">
        <f t="shared" si="6"/>
        <v>267.9599999999999</v>
      </c>
      <c r="H48" s="112">
        <v>43</v>
      </c>
      <c r="I48" s="141">
        <v>804.81</v>
      </c>
      <c r="J48" s="141">
        <v>536.85</v>
      </c>
    </row>
    <row r="49" spans="1:10" ht="18.75" customHeight="1">
      <c r="A49" s="121"/>
      <c r="B49" s="123">
        <v>26</v>
      </c>
      <c r="C49" s="132">
        <v>85.8485</v>
      </c>
      <c r="D49" s="132">
        <v>85.8589</v>
      </c>
      <c r="E49" s="113">
        <f t="shared" si="4"/>
        <v>0.010400000000004184</v>
      </c>
      <c r="F49" s="220">
        <f t="shared" si="5"/>
        <v>35.67018795446626</v>
      </c>
      <c r="G49" s="114">
        <f t="shared" si="6"/>
        <v>291.56000000000006</v>
      </c>
      <c r="H49" s="112">
        <v>44</v>
      </c>
      <c r="I49" s="141">
        <v>799.94</v>
      </c>
      <c r="J49" s="141">
        <v>508.38</v>
      </c>
    </row>
    <row r="50" spans="1:10" ht="18.75" customHeight="1">
      <c r="A50" s="121"/>
      <c r="B50" s="123">
        <v>27</v>
      </c>
      <c r="C50" s="132">
        <v>86.3435</v>
      </c>
      <c r="D50" s="132">
        <v>86.3543</v>
      </c>
      <c r="E50" s="113">
        <f t="shared" si="4"/>
        <v>0.01079999999998904</v>
      </c>
      <c r="F50" s="220">
        <f t="shared" si="5"/>
        <v>40.44489383211265</v>
      </c>
      <c r="G50" s="114">
        <f t="shared" si="6"/>
        <v>267.03000000000003</v>
      </c>
      <c r="H50" s="112">
        <v>45</v>
      </c>
      <c r="I50" s="141">
        <v>673.71</v>
      </c>
      <c r="J50" s="141">
        <v>406.68</v>
      </c>
    </row>
    <row r="51" spans="1:10" ht="18.75" customHeight="1">
      <c r="A51" s="121">
        <v>21102</v>
      </c>
      <c r="B51" s="123">
        <v>1</v>
      </c>
      <c r="C51" s="132">
        <v>85.4153</v>
      </c>
      <c r="D51" s="132">
        <v>85.427</v>
      </c>
      <c r="E51" s="113">
        <f t="shared" si="4"/>
        <v>0.011700000000004707</v>
      </c>
      <c r="F51" s="220">
        <f t="shared" si="5"/>
        <v>37.195994277554306</v>
      </c>
      <c r="G51" s="114">
        <f t="shared" si="6"/>
        <v>314.55</v>
      </c>
      <c r="H51" s="112">
        <v>46</v>
      </c>
      <c r="I51" s="141">
        <v>659.72</v>
      </c>
      <c r="J51" s="141">
        <v>345.17</v>
      </c>
    </row>
    <row r="52" spans="1:10" ht="18.75" customHeight="1">
      <c r="A52" s="121"/>
      <c r="B52" s="123">
        <v>2</v>
      </c>
      <c r="C52" s="132">
        <v>87.4886</v>
      </c>
      <c r="D52" s="132">
        <v>87.5165</v>
      </c>
      <c r="E52" s="113">
        <f t="shared" si="4"/>
        <v>0.027899999999988268</v>
      </c>
      <c r="F52" s="220">
        <f t="shared" si="5"/>
        <v>105.95473188511421</v>
      </c>
      <c r="G52" s="114">
        <f t="shared" si="6"/>
        <v>263.31999999999994</v>
      </c>
      <c r="H52" s="112">
        <v>47</v>
      </c>
      <c r="I52" s="141">
        <v>790.31</v>
      </c>
      <c r="J52" s="141">
        <v>526.99</v>
      </c>
    </row>
    <row r="53" spans="1:10" ht="18.75" customHeight="1">
      <c r="A53" s="121"/>
      <c r="B53" s="123">
        <v>3</v>
      </c>
      <c r="C53" s="132">
        <v>85.8628</v>
      </c>
      <c r="D53" s="132">
        <v>85.8872</v>
      </c>
      <c r="E53" s="113">
        <f aca="true" t="shared" si="7" ref="E53:E64">D53-C53</f>
        <v>0.024400000000014188</v>
      </c>
      <c r="F53" s="220">
        <f aca="true" t="shared" si="8" ref="F53:F64">((10^6)*E53/G53)</f>
        <v>94.85305551241717</v>
      </c>
      <c r="G53" s="114">
        <f aca="true" t="shared" si="9" ref="G53:G64">I53-J53</f>
        <v>257.23999999999995</v>
      </c>
      <c r="H53" s="112">
        <v>48</v>
      </c>
      <c r="I53" s="141">
        <v>622.04</v>
      </c>
      <c r="J53" s="141">
        <v>364.8</v>
      </c>
    </row>
    <row r="54" spans="1:10" ht="18.75" customHeight="1">
      <c r="A54" s="121">
        <v>21108</v>
      </c>
      <c r="B54" s="123">
        <v>4</v>
      </c>
      <c r="C54" s="132">
        <v>85.0235</v>
      </c>
      <c r="D54" s="132">
        <v>85.0388</v>
      </c>
      <c r="E54" s="113">
        <f t="shared" si="7"/>
        <v>0.015299999999996317</v>
      </c>
      <c r="F54" s="220">
        <f t="shared" si="8"/>
        <v>48.494453248799736</v>
      </c>
      <c r="G54" s="114">
        <f t="shared" si="9"/>
        <v>315.5</v>
      </c>
      <c r="H54" s="112">
        <v>49</v>
      </c>
      <c r="I54" s="141">
        <v>830.5</v>
      </c>
      <c r="J54" s="141">
        <v>515</v>
      </c>
    </row>
    <row r="55" spans="1:10" ht="18.75" customHeight="1">
      <c r="A55" s="121"/>
      <c r="B55" s="123">
        <v>5</v>
      </c>
      <c r="C55" s="132">
        <v>85.04</v>
      </c>
      <c r="D55" s="132">
        <v>85.0538</v>
      </c>
      <c r="E55" s="113">
        <f t="shared" si="7"/>
        <v>0.013799999999989154</v>
      </c>
      <c r="F55" s="220">
        <f t="shared" si="8"/>
        <v>47.92665138566769</v>
      </c>
      <c r="G55" s="114">
        <f t="shared" si="9"/>
        <v>287.94</v>
      </c>
      <c r="H55" s="112">
        <v>50</v>
      </c>
      <c r="I55" s="141">
        <v>661.15</v>
      </c>
      <c r="J55" s="141">
        <v>373.21</v>
      </c>
    </row>
    <row r="56" spans="1:10" ht="18.75" customHeight="1">
      <c r="A56" s="121"/>
      <c r="B56" s="123">
        <v>6</v>
      </c>
      <c r="C56" s="132">
        <v>87.3962</v>
      </c>
      <c r="D56" s="132">
        <v>87.4102</v>
      </c>
      <c r="E56" s="113">
        <f t="shared" si="7"/>
        <v>0.014000000000010004</v>
      </c>
      <c r="F56" s="220">
        <f t="shared" si="8"/>
        <v>48.16458526855198</v>
      </c>
      <c r="G56" s="114">
        <f t="shared" si="9"/>
        <v>290.67</v>
      </c>
      <c r="H56" s="112">
        <v>51</v>
      </c>
      <c r="I56" s="141">
        <v>651</v>
      </c>
      <c r="J56" s="141">
        <v>360.33</v>
      </c>
    </row>
    <row r="57" spans="1:10" ht="18.75" customHeight="1">
      <c r="A57" s="121">
        <v>21117</v>
      </c>
      <c r="B57" s="123">
        <v>7</v>
      </c>
      <c r="C57" s="132">
        <v>86.456</v>
      </c>
      <c r="D57" s="132">
        <v>86.7129</v>
      </c>
      <c r="E57" s="113">
        <f t="shared" si="7"/>
        <v>0.2569000000000017</v>
      </c>
      <c r="F57" s="220">
        <f t="shared" si="8"/>
        <v>914.7231618301644</v>
      </c>
      <c r="G57" s="114">
        <f t="shared" si="9"/>
        <v>280.85</v>
      </c>
      <c r="H57" s="112">
        <v>52</v>
      </c>
      <c r="I57" s="141">
        <v>866.39</v>
      </c>
      <c r="J57" s="141">
        <v>585.54</v>
      </c>
    </row>
    <row r="58" spans="1:10" ht="18.75" customHeight="1">
      <c r="A58" s="121"/>
      <c r="B58" s="123">
        <v>8</v>
      </c>
      <c r="C58" s="132">
        <v>84.8069</v>
      </c>
      <c r="D58" s="132">
        <v>85.2227</v>
      </c>
      <c r="E58" s="113">
        <f t="shared" si="7"/>
        <v>0.4158000000000044</v>
      </c>
      <c r="F58" s="220">
        <f t="shared" si="8"/>
        <v>1231.8904986223574</v>
      </c>
      <c r="G58" s="114">
        <f t="shared" si="9"/>
        <v>337.53000000000003</v>
      </c>
      <c r="H58" s="112">
        <v>53</v>
      </c>
      <c r="I58" s="141">
        <v>695.69</v>
      </c>
      <c r="J58" s="141">
        <v>358.16</v>
      </c>
    </row>
    <row r="59" spans="1:10" ht="18.75" customHeight="1">
      <c r="A59" s="121"/>
      <c r="B59" s="123">
        <v>9</v>
      </c>
      <c r="C59" s="132">
        <v>87.6737</v>
      </c>
      <c r="D59" s="132">
        <v>87.9324</v>
      </c>
      <c r="E59" s="113">
        <f t="shared" si="7"/>
        <v>0.2587000000000046</v>
      </c>
      <c r="F59" s="220">
        <f t="shared" si="8"/>
        <v>806.1701464630867</v>
      </c>
      <c r="G59" s="114">
        <f t="shared" si="9"/>
        <v>320.9000000000001</v>
      </c>
      <c r="H59" s="112">
        <v>54</v>
      </c>
      <c r="I59" s="141">
        <v>884.69</v>
      </c>
      <c r="J59" s="141">
        <v>563.79</v>
      </c>
    </row>
    <row r="60" spans="1:10" ht="18.75" customHeight="1">
      <c r="A60" s="121">
        <v>21131</v>
      </c>
      <c r="B60" s="123">
        <v>1</v>
      </c>
      <c r="C60" s="132">
        <v>85.404</v>
      </c>
      <c r="D60" s="132">
        <v>85.4231</v>
      </c>
      <c r="E60" s="113">
        <f t="shared" si="7"/>
        <v>0.019100000000008777</v>
      </c>
      <c r="F60" s="220">
        <f t="shared" si="8"/>
        <v>59.05816146689581</v>
      </c>
      <c r="G60" s="114">
        <f t="shared" si="9"/>
        <v>323.41</v>
      </c>
      <c r="H60" s="112">
        <v>55</v>
      </c>
      <c r="I60" s="141">
        <v>808</v>
      </c>
      <c r="J60" s="141">
        <v>484.59</v>
      </c>
    </row>
    <row r="61" spans="1:10" ht="18.75" customHeight="1">
      <c r="A61" s="121"/>
      <c r="B61" s="123">
        <v>2</v>
      </c>
      <c r="C61" s="132">
        <v>87.47</v>
      </c>
      <c r="D61" s="132">
        <v>87.4836</v>
      </c>
      <c r="E61" s="113">
        <f t="shared" si="7"/>
        <v>0.013599999999996726</v>
      </c>
      <c r="F61" s="220">
        <f t="shared" si="8"/>
        <v>40.52805673926968</v>
      </c>
      <c r="G61" s="114">
        <f t="shared" si="9"/>
        <v>335.57</v>
      </c>
      <c r="H61" s="112">
        <v>56</v>
      </c>
      <c r="I61" s="141">
        <v>701.62</v>
      </c>
      <c r="J61" s="141">
        <v>366.05</v>
      </c>
    </row>
    <row r="62" spans="1:10" ht="18.75" customHeight="1">
      <c r="A62" s="121"/>
      <c r="B62" s="123">
        <v>3</v>
      </c>
      <c r="C62" s="132">
        <v>85.8558</v>
      </c>
      <c r="D62" s="132">
        <v>85.8688</v>
      </c>
      <c r="E62" s="113">
        <f t="shared" si="7"/>
        <v>0.012999999999991019</v>
      </c>
      <c r="F62" s="220">
        <f t="shared" si="8"/>
        <v>42.98941798938828</v>
      </c>
      <c r="G62" s="114">
        <f t="shared" si="9"/>
        <v>302.40000000000003</v>
      </c>
      <c r="H62" s="112">
        <v>57</v>
      </c>
      <c r="I62" s="141">
        <v>787.69</v>
      </c>
      <c r="J62" s="141">
        <v>485.29</v>
      </c>
    </row>
    <row r="63" spans="1:10" ht="18.75" customHeight="1">
      <c r="A63" s="121">
        <v>21135</v>
      </c>
      <c r="B63" s="123">
        <v>4</v>
      </c>
      <c r="C63" s="132">
        <v>85.018</v>
      </c>
      <c r="D63" s="132">
        <v>85.0334</v>
      </c>
      <c r="E63" s="113">
        <f t="shared" si="7"/>
        <v>0.015399999999999636</v>
      </c>
      <c r="F63" s="220">
        <f t="shared" si="8"/>
        <v>54.22153369480896</v>
      </c>
      <c r="G63" s="114">
        <f t="shared" si="9"/>
        <v>284.0199999999999</v>
      </c>
      <c r="H63" s="112">
        <v>58</v>
      </c>
      <c r="I63" s="141">
        <v>768.18</v>
      </c>
      <c r="J63" s="141">
        <v>484.16</v>
      </c>
    </row>
    <row r="64" spans="1:10" ht="18.75" customHeight="1">
      <c r="A64" s="121"/>
      <c r="B64" s="123">
        <v>5</v>
      </c>
      <c r="C64" s="132">
        <v>85.0334</v>
      </c>
      <c r="D64" s="132">
        <v>85.0481</v>
      </c>
      <c r="E64" s="113">
        <f t="shared" si="7"/>
        <v>0.01470000000000482</v>
      </c>
      <c r="F64" s="220">
        <f t="shared" si="8"/>
        <v>44.90880762534695</v>
      </c>
      <c r="G64" s="114">
        <f t="shared" si="9"/>
        <v>327.33000000000004</v>
      </c>
      <c r="H64" s="112">
        <v>59</v>
      </c>
      <c r="I64" s="141">
        <v>641.09</v>
      </c>
      <c r="J64" s="141">
        <v>313.76</v>
      </c>
    </row>
    <row r="65" spans="1:10" ht="18.75" customHeight="1">
      <c r="A65" s="121"/>
      <c r="B65" s="123">
        <v>6</v>
      </c>
      <c r="C65" s="132">
        <v>87.4094</v>
      </c>
      <c r="D65" s="132">
        <v>87.428</v>
      </c>
      <c r="E65" s="113">
        <f aca="true" t="shared" si="10" ref="E65:E128">D65-C65</f>
        <v>0.01859999999999218</v>
      </c>
      <c r="F65" s="220">
        <f aca="true" t="shared" si="11" ref="F65:F128">((10^6)*E65/G65)</f>
        <v>58.021648937805104</v>
      </c>
      <c r="G65" s="114">
        <f aca="true" t="shared" si="12" ref="G65:G128">I65-J65</f>
        <v>320.56999999999994</v>
      </c>
      <c r="H65" s="112">
        <v>60</v>
      </c>
      <c r="I65" s="141">
        <v>682.06</v>
      </c>
      <c r="J65" s="141">
        <v>361.49</v>
      </c>
    </row>
    <row r="66" spans="1:10" ht="18.75" customHeight="1">
      <c r="A66" s="121">
        <v>21150</v>
      </c>
      <c r="B66" s="123">
        <v>7</v>
      </c>
      <c r="C66" s="132">
        <v>86.443</v>
      </c>
      <c r="D66" s="132">
        <v>86.4454</v>
      </c>
      <c r="E66" s="113">
        <f t="shared" si="10"/>
        <v>0.0024000000000086175</v>
      </c>
      <c r="F66" s="220">
        <f t="shared" si="11"/>
        <v>7.2273918150047205</v>
      </c>
      <c r="G66" s="114">
        <f t="shared" si="12"/>
        <v>332.07</v>
      </c>
      <c r="H66" s="112">
        <v>61</v>
      </c>
      <c r="I66" s="141">
        <v>698.25</v>
      </c>
      <c r="J66" s="141">
        <v>366.18</v>
      </c>
    </row>
    <row r="67" spans="1:10" ht="18.75" customHeight="1">
      <c r="A67" s="121"/>
      <c r="B67" s="123">
        <v>8</v>
      </c>
      <c r="C67" s="132">
        <v>84.8114</v>
      </c>
      <c r="D67" s="132">
        <v>84.813</v>
      </c>
      <c r="E67" s="113">
        <f t="shared" si="10"/>
        <v>0.001599999999996271</v>
      </c>
      <c r="F67" s="220">
        <f t="shared" si="11"/>
        <v>5.295032597532088</v>
      </c>
      <c r="G67" s="114">
        <f t="shared" si="12"/>
        <v>302.17</v>
      </c>
      <c r="H67" s="112">
        <v>62</v>
      </c>
      <c r="I67" s="141">
        <v>675.85</v>
      </c>
      <c r="J67" s="141">
        <v>373.68</v>
      </c>
    </row>
    <row r="68" spans="1:10" ht="18.75" customHeight="1">
      <c r="A68" s="121"/>
      <c r="B68" s="123">
        <v>9</v>
      </c>
      <c r="C68" s="132">
        <v>87.636</v>
      </c>
      <c r="D68" s="132">
        <v>87.6375</v>
      </c>
      <c r="E68" s="113">
        <f t="shared" si="10"/>
        <v>0.0015000000000071623</v>
      </c>
      <c r="F68" s="220">
        <f t="shared" si="11"/>
        <v>5.642279480937228</v>
      </c>
      <c r="G68" s="114">
        <f t="shared" si="12"/>
        <v>265.85</v>
      </c>
      <c r="H68" s="112">
        <v>63</v>
      </c>
      <c r="I68" s="141">
        <v>824.64</v>
      </c>
      <c r="J68" s="141">
        <v>558.79</v>
      </c>
    </row>
    <row r="69" spans="1:10" ht="18.75" customHeight="1">
      <c r="A69" s="121">
        <v>21162</v>
      </c>
      <c r="B69" s="123">
        <v>10</v>
      </c>
      <c r="C69" s="132">
        <v>85.1055</v>
      </c>
      <c r="D69" s="132">
        <v>85.1086</v>
      </c>
      <c r="E69" s="113">
        <f t="shared" si="10"/>
        <v>0.0030999999999892225</v>
      </c>
      <c r="F69" s="220">
        <f t="shared" si="11"/>
        <v>11.77856301527118</v>
      </c>
      <c r="G69" s="114">
        <f t="shared" si="12"/>
        <v>263.19000000000005</v>
      </c>
      <c r="H69" s="112">
        <v>64</v>
      </c>
      <c r="I69" s="141">
        <v>786.62</v>
      </c>
      <c r="J69" s="141">
        <v>523.43</v>
      </c>
    </row>
    <row r="70" spans="1:10" ht="18.75" customHeight="1">
      <c r="A70" s="121"/>
      <c r="B70" s="123">
        <v>11</v>
      </c>
      <c r="C70" s="132">
        <v>86.1072</v>
      </c>
      <c r="D70" s="132">
        <v>86.1145</v>
      </c>
      <c r="E70" s="113">
        <f t="shared" si="10"/>
        <v>0.00730000000000075</v>
      </c>
      <c r="F70" s="220">
        <f t="shared" si="11"/>
        <v>24.594858663794177</v>
      </c>
      <c r="G70" s="114">
        <f t="shared" si="12"/>
        <v>296.81</v>
      </c>
      <c r="H70" s="112">
        <v>65</v>
      </c>
      <c r="I70" s="141">
        <v>650.64</v>
      </c>
      <c r="J70" s="141">
        <v>353.83</v>
      </c>
    </row>
    <row r="71" spans="1:10" ht="18.75" customHeight="1">
      <c r="A71" s="121"/>
      <c r="B71" s="123">
        <v>12</v>
      </c>
      <c r="C71" s="132">
        <v>84.808</v>
      </c>
      <c r="D71" s="132">
        <v>84.8096</v>
      </c>
      <c r="E71" s="113">
        <f t="shared" si="10"/>
        <v>0.001599999999996271</v>
      </c>
      <c r="F71" s="220">
        <f t="shared" si="11"/>
        <v>5.613247263528876</v>
      </c>
      <c r="G71" s="114">
        <f t="shared" si="12"/>
        <v>285.04</v>
      </c>
      <c r="H71" s="112">
        <v>66</v>
      </c>
      <c r="I71" s="141">
        <v>623.08</v>
      </c>
      <c r="J71" s="141">
        <v>338.04</v>
      </c>
    </row>
    <row r="72" spans="1:10" ht="18.75" customHeight="1">
      <c r="A72" s="121">
        <v>21172</v>
      </c>
      <c r="B72" s="123">
        <v>13</v>
      </c>
      <c r="C72" s="132">
        <v>86.729</v>
      </c>
      <c r="D72" s="132">
        <v>86.7336</v>
      </c>
      <c r="E72" s="113">
        <f t="shared" si="10"/>
        <v>0.004599999999996385</v>
      </c>
      <c r="F72" s="220">
        <f t="shared" si="11"/>
        <v>13.521855433717587</v>
      </c>
      <c r="G72" s="114">
        <f t="shared" si="12"/>
        <v>340.18999999999994</v>
      </c>
      <c r="H72" s="112">
        <v>67</v>
      </c>
      <c r="I72" s="141">
        <v>715.43</v>
      </c>
      <c r="J72" s="141">
        <v>375.24</v>
      </c>
    </row>
    <row r="73" spans="1:10" ht="18.75" customHeight="1">
      <c r="A73" s="121"/>
      <c r="B73" s="123">
        <v>14</v>
      </c>
      <c r="C73" s="132">
        <v>85.9558</v>
      </c>
      <c r="D73" s="132">
        <v>85.9643</v>
      </c>
      <c r="E73" s="113">
        <f t="shared" si="10"/>
        <v>0.008499999999997954</v>
      </c>
      <c r="F73" s="220">
        <f t="shared" si="11"/>
        <v>27.01414269822963</v>
      </c>
      <c r="G73" s="114">
        <f t="shared" si="12"/>
        <v>314.65000000000003</v>
      </c>
      <c r="H73" s="112">
        <v>68</v>
      </c>
      <c r="I73" s="141">
        <v>685.07</v>
      </c>
      <c r="J73" s="141">
        <v>370.42</v>
      </c>
    </row>
    <row r="74" spans="1:10" ht="18.75" customHeight="1">
      <c r="A74" s="121"/>
      <c r="B74" s="123">
        <v>15</v>
      </c>
      <c r="C74" s="132">
        <v>87.0047</v>
      </c>
      <c r="D74" s="132">
        <v>87.0114</v>
      </c>
      <c r="E74" s="113">
        <f t="shared" si="10"/>
        <v>0.006699999999995043</v>
      </c>
      <c r="F74" s="220">
        <f t="shared" si="11"/>
        <v>22.60687653944408</v>
      </c>
      <c r="G74" s="114">
        <f t="shared" si="12"/>
        <v>296.37000000000006</v>
      </c>
      <c r="H74" s="112">
        <v>69</v>
      </c>
      <c r="I74" s="141">
        <v>790.94</v>
      </c>
      <c r="J74" s="141">
        <v>494.57</v>
      </c>
    </row>
    <row r="75" spans="1:10" ht="18.75" customHeight="1">
      <c r="A75" s="121">
        <v>21179</v>
      </c>
      <c r="B75" s="123">
        <v>16</v>
      </c>
      <c r="C75" s="132">
        <v>86.1692</v>
      </c>
      <c r="D75" s="132">
        <v>86.18</v>
      </c>
      <c r="E75" s="113">
        <f t="shared" si="10"/>
        <v>0.010800000000003251</v>
      </c>
      <c r="F75" s="220">
        <f t="shared" si="11"/>
        <v>36.80856139873642</v>
      </c>
      <c r="G75" s="114">
        <f t="shared" si="12"/>
        <v>293.40999999999997</v>
      </c>
      <c r="H75" s="112">
        <v>70</v>
      </c>
      <c r="I75" s="141">
        <v>829.85</v>
      </c>
      <c r="J75" s="141">
        <v>536.44</v>
      </c>
    </row>
    <row r="76" spans="1:10" ht="18.75" customHeight="1">
      <c r="A76" s="121"/>
      <c r="B76" s="123">
        <v>17</v>
      </c>
      <c r="C76" s="132">
        <v>87.2453</v>
      </c>
      <c r="D76" s="132">
        <v>87.2556</v>
      </c>
      <c r="E76" s="113">
        <f t="shared" si="10"/>
        <v>0.010300000000000864</v>
      </c>
      <c r="F76" s="220">
        <f t="shared" si="11"/>
        <v>31.091523786527606</v>
      </c>
      <c r="G76" s="114">
        <f t="shared" si="12"/>
        <v>331.28</v>
      </c>
      <c r="H76" s="112">
        <v>71</v>
      </c>
      <c r="I76" s="141">
        <v>733.4</v>
      </c>
      <c r="J76" s="141">
        <v>402.12</v>
      </c>
    </row>
    <row r="77" spans="1:10" ht="18.75" customHeight="1">
      <c r="A77" s="121"/>
      <c r="B77" s="123">
        <v>18</v>
      </c>
      <c r="C77" s="132">
        <v>85.1425</v>
      </c>
      <c r="D77" s="132">
        <v>85.1535</v>
      </c>
      <c r="E77" s="113">
        <f t="shared" si="10"/>
        <v>0.01099999999999568</v>
      </c>
      <c r="F77" s="220">
        <f t="shared" si="11"/>
        <v>36.23665832124021</v>
      </c>
      <c r="G77" s="114">
        <f t="shared" si="12"/>
        <v>303.56</v>
      </c>
      <c r="H77" s="112">
        <v>72</v>
      </c>
      <c r="I77" s="141">
        <v>702.1</v>
      </c>
      <c r="J77" s="141">
        <v>398.54</v>
      </c>
    </row>
    <row r="78" spans="1:10" ht="18.75" customHeight="1">
      <c r="A78" s="121">
        <v>21192</v>
      </c>
      <c r="B78" s="123">
        <v>10</v>
      </c>
      <c r="C78" s="132">
        <v>85.0691</v>
      </c>
      <c r="D78" s="132">
        <v>85.0746</v>
      </c>
      <c r="E78" s="158">
        <f t="shared" si="10"/>
        <v>0.00549999999999784</v>
      </c>
      <c r="F78" s="221">
        <f t="shared" si="11"/>
        <v>19.729526132646413</v>
      </c>
      <c r="G78" s="159">
        <f t="shared" si="12"/>
        <v>278.77</v>
      </c>
      <c r="H78" s="160">
        <v>73</v>
      </c>
      <c r="I78" s="141">
        <v>864.31</v>
      </c>
      <c r="J78" s="141">
        <v>585.54</v>
      </c>
    </row>
    <row r="79" spans="1:10" ht="18.75" customHeight="1">
      <c r="A79" s="121"/>
      <c r="B79" s="123">
        <v>11</v>
      </c>
      <c r="C79" s="132">
        <v>86.0886</v>
      </c>
      <c r="D79" s="132">
        <v>86.0939</v>
      </c>
      <c r="E79" s="158">
        <f t="shared" si="10"/>
        <v>0.0053000000000054115</v>
      </c>
      <c r="F79" s="221">
        <f t="shared" si="11"/>
        <v>19.62090922554943</v>
      </c>
      <c r="G79" s="159">
        <f t="shared" si="12"/>
        <v>270.12</v>
      </c>
      <c r="H79" s="160">
        <v>74</v>
      </c>
      <c r="I79" s="141">
        <v>834.05</v>
      </c>
      <c r="J79" s="141">
        <v>563.93</v>
      </c>
    </row>
    <row r="80" spans="1:10" ht="18.75" customHeight="1">
      <c r="A80" s="121"/>
      <c r="B80" s="123">
        <v>12</v>
      </c>
      <c r="C80" s="132">
        <v>84.8301</v>
      </c>
      <c r="D80" s="132">
        <v>84.8312</v>
      </c>
      <c r="E80" s="158">
        <f t="shared" si="10"/>
        <v>0.0010999999999938836</v>
      </c>
      <c r="F80" s="221">
        <f t="shared" si="11"/>
        <v>4.133318303061976</v>
      </c>
      <c r="G80" s="159">
        <f t="shared" si="12"/>
        <v>266.13</v>
      </c>
      <c r="H80" s="160">
        <v>75</v>
      </c>
      <c r="I80" s="141">
        <v>805.96</v>
      </c>
      <c r="J80" s="141">
        <v>539.83</v>
      </c>
    </row>
    <row r="81" spans="1:10" ht="18.75" customHeight="1">
      <c r="A81" s="121">
        <v>21200</v>
      </c>
      <c r="B81" s="123">
        <v>13</v>
      </c>
      <c r="C81" s="132">
        <v>86.7312</v>
      </c>
      <c r="D81" s="132">
        <v>86.7312</v>
      </c>
      <c r="E81" s="158">
        <f t="shared" si="10"/>
        <v>0</v>
      </c>
      <c r="F81" s="221">
        <f t="shared" si="11"/>
        <v>0</v>
      </c>
      <c r="G81" s="159">
        <f t="shared" si="12"/>
        <v>307.61999999999995</v>
      </c>
      <c r="H81" s="160">
        <v>76</v>
      </c>
      <c r="I81" s="141">
        <v>640.66</v>
      </c>
      <c r="J81" s="141">
        <v>333.04</v>
      </c>
    </row>
    <row r="82" spans="1:10" ht="18.75" customHeight="1">
      <c r="A82" s="121"/>
      <c r="B82" s="123">
        <v>14</v>
      </c>
      <c r="C82" s="132">
        <v>85.9522</v>
      </c>
      <c r="D82" s="132">
        <v>85.9522</v>
      </c>
      <c r="E82" s="158">
        <f t="shared" si="10"/>
        <v>0</v>
      </c>
      <c r="F82" s="221">
        <f t="shared" si="11"/>
        <v>0</v>
      </c>
      <c r="G82" s="159">
        <f t="shared" si="12"/>
        <v>316.64</v>
      </c>
      <c r="H82" s="160">
        <v>77</v>
      </c>
      <c r="I82" s="141">
        <v>689.79</v>
      </c>
      <c r="J82" s="141">
        <v>373.15</v>
      </c>
    </row>
    <row r="83" spans="1:10" ht="18.75" customHeight="1">
      <c r="A83" s="121"/>
      <c r="B83" s="123">
        <v>15</v>
      </c>
      <c r="C83" s="132">
        <v>86.992</v>
      </c>
      <c r="D83" s="132">
        <v>86.992</v>
      </c>
      <c r="E83" s="158">
        <f t="shared" si="10"/>
        <v>0</v>
      </c>
      <c r="F83" s="221">
        <f t="shared" si="11"/>
        <v>0</v>
      </c>
      <c r="G83" s="159">
        <f t="shared" si="12"/>
        <v>302.03</v>
      </c>
      <c r="H83" s="160">
        <v>78</v>
      </c>
      <c r="I83" s="141">
        <v>833.51</v>
      </c>
      <c r="J83" s="141">
        <v>531.48</v>
      </c>
    </row>
    <row r="84" spans="1:10" ht="18.75" customHeight="1">
      <c r="A84" s="121">
        <v>21211</v>
      </c>
      <c r="B84" s="123">
        <v>16</v>
      </c>
      <c r="C84" s="132">
        <v>86.149</v>
      </c>
      <c r="D84" s="132">
        <v>86.149</v>
      </c>
      <c r="E84" s="158">
        <f t="shared" si="10"/>
        <v>0</v>
      </c>
      <c r="F84" s="221">
        <f t="shared" si="11"/>
        <v>0</v>
      </c>
      <c r="G84" s="159">
        <f t="shared" si="12"/>
        <v>297.79999999999995</v>
      </c>
      <c r="H84" s="160">
        <v>79</v>
      </c>
      <c r="I84" s="141">
        <v>839.91</v>
      </c>
      <c r="J84" s="141">
        <v>542.11</v>
      </c>
    </row>
    <row r="85" spans="1:10" ht="18.75" customHeight="1">
      <c r="A85" s="121"/>
      <c r="B85" s="123">
        <v>17</v>
      </c>
      <c r="C85" s="132">
        <v>87.2277</v>
      </c>
      <c r="D85" s="132">
        <v>87.2313</v>
      </c>
      <c r="E85" s="158">
        <f t="shared" si="10"/>
        <v>0.0036000000000058208</v>
      </c>
      <c r="F85" s="221">
        <f t="shared" si="11"/>
        <v>13.109500746534433</v>
      </c>
      <c r="G85" s="159">
        <f t="shared" si="12"/>
        <v>274.61</v>
      </c>
      <c r="H85" s="160">
        <v>80</v>
      </c>
      <c r="I85" s="141">
        <v>839.19</v>
      </c>
      <c r="J85" s="141">
        <v>564.58</v>
      </c>
    </row>
    <row r="86" spans="1:10" ht="18.75" customHeight="1">
      <c r="A86" s="121"/>
      <c r="B86" s="123">
        <v>18</v>
      </c>
      <c r="C86" s="132"/>
      <c r="D86" s="132">
        <v>85.1543</v>
      </c>
      <c r="E86" s="158">
        <f t="shared" si="10"/>
        <v>85.1543</v>
      </c>
      <c r="F86" s="221">
        <f t="shared" si="11"/>
        <v>302910.85657370515</v>
      </c>
      <c r="G86" s="159">
        <f t="shared" si="12"/>
        <v>281.12</v>
      </c>
      <c r="H86" s="160">
        <v>81</v>
      </c>
      <c r="I86" s="141">
        <v>856.36</v>
      </c>
      <c r="J86" s="141">
        <v>575.24</v>
      </c>
    </row>
    <row r="87" spans="1:10" ht="18.75" customHeight="1">
      <c r="A87" s="121">
        <v>21221</v>
      </c>
      <c r="B87" s="123">
        <v>19</v>
      </c>
      <c r="C87" s="132">
        <v>88.96</v>
      </c>
      <c r="D87" s="132">
        <v>88.9704</v>
      </c>
      <c r="E87" s="158">
        <f t="shared" si="10"/>
        <v>0.010400000000004184</v>
      </c>
      <c r="F87" s="221">
        <f t="shared" si="11"/>
        <v>38.273285982424404</v>
      </c>
      <c r="G87" s="159">
        <f t="shared" si="12"/>
        <v>271.73</v>
      </c>
      <c r="H87" s="160">
        <v>82</v>
      </c>
      <c r="I87" s="141">
        <v>825.77</v>
      </c>
      <c r="J87" s="141">
        <v>554.04</v>
      </c>
    </row>
    <row r="88" spans="1:10" ht="18.75" customHeight="1">
      <c r="A88" s="121"/>
      <c r="B88" s="123">
        <v>20</v>
      </c>
      <c r="C88" s="132">
        <v>84.667</v>
      </c>
      <c r="D88" s="132">
        <v>84.6873</v>
      </c>
      <c r="E88" s="158">
        <f t="shared" si="10"/>
        <v>0.02029999999999177</v>
      </c>
      <c r="F88" s="221">
        <f t="shared" si="11"/>
        <v>66.96575839543368</v>
      </c>
      <c r="G88" s="159">
        <f t="shared" si="12"/>
        <v>303.14000000000004</v>
      </c>
      <c r="H88" s="160">
        <v>83</v>
      </c>
      <c r="I88" s="141">
        <v>689.2</v>
      </c>
      <c r="J88" s="141">
        <v>386.06</v>
      </c>
    </row>
    <row r="89" spans="1:10" ht="18.75" customHeight="1">
      <c r="A89" s="121"/>
      <c r="B89" s="123">
        <v>21</v>
      </c>
      <c r="C89" s="132">
        <v>86.3466</v>
      </c>
      <c r="D89" s="132">
        <v>86.3596</v>
      </c>
      <c r="E89" s="158">
        <f t="shared" si="10"/>
        <v>0.01300000000000523</v>
      </c>
      <c r="F89" s="221">
        <f t="shared" si="11"/>
        <v>43.08059384943409</v>
      </c>
      <c r="G89" s="159">
        <f t="shared" si="12"/>
        <v>301.76</v>
      </c>
      <c r="H89" s="160">
        <v>84</v>
      </c>
      <c r="I89" s="141">
        <v>661.25</v>
      </c>
      <c r="J89" s="141">
        <v>359.49</v>
      </c>
    </row>
    <row r="90" spans="1:10" ht="18.75" customHeight="1">
      <c r="A90" s="121">
        <v>21232</v>
      </c>
      <c r="B90" s="123">
        <v>22</v>
      </c>
      <c r="C90" s="132">
        <v>85.122</v>
      </c>
      <c r="D90" s="132">
        <v>85.1359</v>
      </c>
      <c r="E90" s="158">
        <f t="shared" si="10"/>
        <v>0.013900000000006685</v>
      </c>
      <c r="F90" s="221">
        <f t="shared" si="11"/>
        <v>48.63711116556452</v>
      </c>
      <c r="G90" s="159">
        <f t="shared" si="12"/>
        <v>285.79</v>
      </c>
      <c r="H90" s="160">
        <v>85</v>
      </c>
      <c r="I90" s="141">
        <v>783.85</v>
      </c>
      <c r="J90" s="141">
        <v>498.06</v>
      </c>
    </row>
    <row r="91" spans="1:10" ht="18.75" customHeight="1">
      <c r="A91" s="121"/>
      <c r="B91" s="123">
        <v>23</v>
      </c>
      <c r="C91" s="132">
        <v>87.6745</v>
      </c>
      <c r="D91" s="132">
        <v>87.689</v>
      </c>
      <c r="E91" s="158">
        <f t="shared" si="10"/>
        <v>0.014499999999998181</v>
      </c>
      <c r="F91" s="221">
        <f t="shared" si="11"/>
        <v>45.97919837645287</v>
      </c>
      <c r="G91" s="159">
        <f t="shared" si="12"/>
        <v>315.36000000000007</v>
      </c>
      <c r="H91" s="160">
        <v>86</v>
      </c>
      <c r="I91" s="141">
        <v>615.7</v>
      </c>
      <c r="J91" s="141">
        <v>300.34</v>
      </c>
    </row>
    <row r="92" spans="1:10" ht="18.75" customHeight="1">
      <c r="A92" s="121"/>
      <c r="B92" s="123">
        <v>24</v>
      </c>
      <c r="C92" s="132">
        <v>88.0585</v>
      </c>
      <c r="D92" s="132">
        <v>88.0681</v>
      </c>
      <c r="E92" s="158">
        <f t="shared" si="10"/>
        <v>0.009600000000006048</v>
      </c>
      <c r="F92" s="221">
        <f t="shared" si="11"/>
        <v>32.630863358280244</v>
      </c>
      <c r="G92" s="159">
        <f t="shared" si="12"/>
        <v>294.2</v>
      </c>
      <c r="H92" s="160">
        <v>87</v>
      </c>
      <c r="I92" s="141">
        <v>794.04</v>
      </c>
      <c r="J92" s="141">
        <v>499.84</v>
      </c>
    </row>
    <row r="93" spans="1:10" ht="18.75" customHeight="1">
      <c r="A93" s="121">
        <v>21260</v>
      </c>
      <c r="B93" s="123">
        <v>7</v>
      </c>
      <c r="C93" s="132">
        <v>86.4236</v>
      </c>
      <c r="D93" s="132">
        <v>86.4275</v>
      </c>
      <c r="E93" s="158">
        <f t="shared" si="10"/>
        <v>0.003900000000001569</v>
      </c>
      <c r="F93" s="221">
        <f t="shared" si="11"/>
        <v>11.966126656853119</v>
      </c>
      <c r="G93" s="159">
        <f t="shared" si="12"/>
        <v>325.92</v>
      </c>
      <c r="H93" s="160">
        <v>88</v>
      </c>
      <c r="I93" s="141">
        <v>813.49</v>
      </c>
      <c r="J93" s="141">
        <v>487.57</v>
      </c>
    </row>
    <row r="94" spans="1:10" ht="18.75" customHeight="1">
      <c r="A94" s="121"/>
      <c r="B94" s="123">
        <v>8</v>
      </c>
      <c r="C94" s="132">
        <v>84.8095</v>
      </c>
      <c r="D94" s="132">
        <v>84.8135</v>
      </c>
      <c r="E94" s="158">
        <f t="shared" si="10"/>
        <v>0.0040000000000048885</v>
      </c>
      <c r="F94" s="221">
        <f t="shared" si="11"/>
        <v>13.880213755308798</v>
      </c>
      <c r="G94" s="159">
        <f t="shared" si="12"/>
        <v>288.17999999999995</v>
      </c>
      <c r="H94" s="160">
        <v>89</v>
      </c>
      <c r="I94" s="141">
        <v>853.05</v>
      </c>
      <c r="J94" s="141">
        <v>564.87</v>
      </c>
    </row>
    <row r="95" spans="1:10" ht="18.75" customHeight="1">
      <c r="A95" s="121"/>
      <c r="B95" s="123">
        <v>9</v>
      </c>
      <c r="C95" s="132">
        <v>87.6544</v>
      </c>
      <c r="D95" s="132">
        <v>87.6568</v>
      </c>
      <c r="E95" s="158">
        <f t="shared" si="10"/>
        <v>0.0024000000000086175</v>
      </c>
      <c r="F95" s="221">
        <f t="shared" si="11"/>
        <v>6.836827711966208</v>
      </c>
      <c r="G95" s="159">
        <f t="shared" si="12"/>
        <v>351.03999999999996</v>
      </c>
      <c r="H95" s="160">
        <v>90</v>
      </c>
      <c r="I95" s="141">
        <v>698.17</v>
      </c>
      <c r="J95" s="141">
        <v>347.13</v>
      </c>
    </row>
    <row r="96" spans="1:10" ht="18.75" customHeight="1">
      <c r="A96" s="121">
        <v>21275</v>
      </c>
      <c r="B96" s="123">
        <v>10</v>
      </c>
      <c r="C96" s="132">
        <v>85.103</v>
      </c>
      <c r="D96" s="132">
        <v>85.1054</v>
      </c>
      <c r="E96" s="158">
        <f t="shared" si="10"/>
        <v>0.0024000000000086175</v>
      </c>
      <c r="F96" s="221">
        <f t="shared" si="11"/>
        <v>7.792713812613213</v>
      </c>
      <c r="G96" s="159">
        <f t="shared" si="12"/>
        <v>307.98</v>
      </c>
      <c r="H96" s="160">
        <v>91</v>
      </c>
      <c r="I96" s="141">
        <v>815.22</v>
      </c>
      <c r="J96" s="141">
        <v>507.24</v>
      </c>
    </row>
    <row r="97" spans="1:10" ht="18.75" customHeight="1">
      <c r="A97" s="121"/>
      <c r="B97" s="123">
        <v>11</v>
      </c>
      <c r="C97" s="132">
        <v>86.1117</v>
      </c>
      <c r="D97" s="132">
        <v>86.1174</v>
      </c>
      <c r="E97" s="158">
        <f t="shared" si="10"/>
        <v>0.005700000000004479</v>
      </c>
      <c r="F97" s="221">
        <f t="shared" si="11"/>
        <v>17.59422168720708</v>
      </c>
      <c r="G97" s="159">
        <f t="shared" si="12"/>
        <v>323.97</v>
      </c>
      <c r="H97" s="160">
        <v>92</v>
      </c>
      <c r="I97" s="141">
        <v>644.1</v>
      </c>
      <c r="J97" s="141">
        <v>320.13</v>
      </c>
    </row>
    <row r="98" spans="1:10" ht="18.75" customHeight="1">
      <c r="A98" s="161"/>
      <c r="B98" s="162">
        <v>12</v>
      </c>
      <c r="C98" s="163">
        <v>84.8405</v>
      </c>
      <c r="D98" s="163">
        <v>84.8435</v>
      </c>
      <c r="E98" s="164">
        <f t="shared" si="10"/>
        <v>0.0030000000000001137</v>
      </c>
      <c r="F98" s="222">
        <f t="shared" si="11"/>
        <v>9.622786759045782</v>
      </c>
      <c r="G98" s="165">
        <f t="shared" si="12"/>
        <v>311.76000000000005</v>
      </c>
      <c r="H98" s="166">
        <v>93</v>
      </c>
      <c r="I98" s="167">
        <v>747.97</v>
      </c>
      <c r="J98" s="167">
        <v>436.21</v>
      </c>
    </row>
    <row r="99" spans="1:10" ht="18.75" customHeight="1">
      <c r="A99" s="168">
        <v>21282</v>
      </c>
      <c r="B99" s="169">
        <v>1</v>
      </c>
      <c r="C99" s="170">
        <v>85.3953</v>
      </c>
      <c r="D99" s="170">
        <v>85.4337</v>
      </c>
      <c r="E99" s="171">
        <f t="shared" si="10"/>
        <v>0.03839999999999577</v>
      </c>
      <c r="F99" s="223">
        <f t="shared" si="11"/>
        <v>139.05989715360244</v>
      </c>
      <c r="G99" s="172">
        <f t="shared" si="12"/>
        <v>276.14</v>
      </c>
      <c r="H99" s="169">
        <v>1</v>
      </c>
      <c r="I99" s="173">
        <v>857.27</v>
      </c>
      <c r="J99" s="173">
        <v>581.13</v>
      </c>
    </row>
    <row r="100" spans="1:10" ht="18.75" customHeight="1">
      <c r="A100" s="121"/>
      <c r="B100" s="123">
        <v>2</v>
      </c>
      <c r="C100" s="132">
        <v>87.4627</v>
      </c>
      <c r="D100" s="132">
        <v>87.4876</v>
      </c>
      <c r="E100" s="158">
        <f t="shared" si="10"/>
        <v>0.024900000000002365</v>
      </c>
      <c r="F100" s="221">
        <f t="shared" si="11"/>
        <v>86.19794371171241</v>
      </c>
      <c r="G100" s="159">
        <f t="shared" si="12"/>
        <v>288.87</v>
      </c>
      <c r="H100" s="123">
        <v>2</v>
      </c>
      <c r="I100" s="141">
        <v>846.67</v>
      </c>
      <c r="J100" s="141">
        <v>557.8</v>
      </c>
    </row>
    <row r="101" spans="1:10" ht="18.75" customHeight="1">
      <c r="A101" s="121"/>
      <c r="B101" s="123">
        <v>3</v>
      </c>
      <c r="C101" s="132">
        <v>85.8504</v>
      </c>
      <c r="D101" s="132">
        <v>85.8676</v>
      </c>
      <c r="E101" s="158">
        <f t="shared" si="10"/>
        <v>0.017200000000002547</v>
      </c>
      <c r="F101" s="221">
        <f t="shared" si="11"/>
        <v>46.095299351456674</v>
      </c>
      <c r="G101" s="159">
        <f t="shared" si="12"/>
        <v>373.14000000000004</v>
      </c>
      <c r="H101" s="169">
        <v>3</v>
      </c>
      <c r="I101" s="141">
        <v>739.72</v>
      </c>
      <c r="J101" s="141">
        <v>366.58</v>
      </c>
    </row>
    <row r="102" spans="1:10" ht="18.75" customHeight="1">
      <c r="A102" s="121">
        <v>21298</v>
      </c>
      <c r="B102" s="123">
        <v>4</v>
      </c>
      <c r="C102" s="132">
        <v>85.0339</v>
      </c>
      <c r="D102" s="132">
        <v>85.0346</v>
      </c>
      <c r="E102" s="158">
        <f t="shared" si="10"/>
        <v>0.0006999999999948159</v>
      </c>
      <c r="F102" s="221">
        <f t="shared" si="11"/>
        <v>2.2056275010077067</v>
      </c>
      <c r="G102" s="159">
        <f t="shared" si="12"/>
        <v>317.37</v>
      </c>
      <c r="H102" s="123">
        <v>4</v>
      </c>
      <c r="I102" s="141">
        <v>629.59</v>
      </c>
      <c r="J102" s="141">
        <v>312.22</v>
      </c>
    </row>
    <row r="103" spans="1:10" ht="18.75" customHeight="1">
      <c r="A103" s="121"/>
      <c r="B103" s="123">
        <v>5</v>
      </c>
      <c r="C103" s="132">
        <v>85.0257</v>
      </c>
      <c r="D103" s="132">
        <v>85.0342</v>
      </c>
      <c r="E103" s="158">
        <f t="shared" si="10"/>
        <v>0.008499999999997954</v>
      </c>
      <c r="F103" s="221">
        <f t="shared" si="11"/>
        <v>25.638705396187238</v>
      </c>
      <c r="G103" s="159">
        <f t="shared" si="12"/>
        <v>331.53</v>
      </c>
      <c r="H103" s="169">
        <v>5</v>
      </c>
      <c r="I103" s="141">
        <v>646.26</v>
      </c>
      <c r="J103" s="141">
        <v>314.73</v>
      </c>
    </row>
    <row r="104" spans="1:10" ht="18.75" customHeight="1">
      <c r="A104" s="121"/>
      <c r="B104" s="123">
        <v>6</v>
      </c>
      <c r="C104" s="132">
        <v>87.3842</v>
      </c>
      <c r="D104" s="132">
        <v>87.4001</v>
      </c>
      <c r="E104" s="158">
        <f t="shared" si="10"/>
        <v>0.015899999999987813</v>
      </c>
      <c r="F104" s="221">
        <f t="shared" si="11"/>
        <v>51.481301602680304</v>
      </c>
      <c r="G104" s="159">
        <f t="shared" si="12"/>
        <v>308.85</v>
      </c>
      <c r="H104" s="123">
        <v>6</v>
      </c>
      <c r="I104" s="141">
        <v>703.96</v>
      </c>
      <c r="J104" s="141">
        <v>395.11</v>
      </c>
    </row>
    <row r="105" spans="1:10" ht="18.75" customHeight="1">
      <c r="A105" s="121">
        <v>21313</v>
      </c>
      <c r="B105" s="123">
        <v>10</v>
      </c>
      <c r="C105" s="132">
        <v>85.0697</v>
      </c>
      <c r="D105" s="132">
        <v>85.0827</v>
      </c>
      <c r="E105" s="158">
        <f t="shared" si="10"/>
        <v>0.01300000000000523</v>
      </c>
      <c r="F105" s="221">
        <f t="shared" si="11"/>
        <v>46.97889563459536</v>
      </c>
      <c r="G105" s="159">
        <f t="shared" si="12"/>
        <v>276.72</v>
      </c>
      <c r="H105" s="169">
        <v>7</v>
      </c>
      <c r="I105" s="141">
        <v>851.88</v>
      </c>
      <c r="J105" s="141">
        <v>575.16</v>
      </c>
    </row>
    <row r="106" spans="1:10" ht="18.75" customHeight="1">
      <c r="A106" s="121"/>
      <c r="B106" s="123">
        <v>11</v>
      </c>
      <c r="C106" s="132">
        <v>86.0785</v>
      </c>
      <c r="D106" s="132">
        <v>86.0911</v>
      </c>
      <c r="E106" s="158">
        <f t="shared" si="10"/>
        <v>0.012599999999991951</v>
      </c>
      <c r="F106" s="221">
        <f t="shared" si="11"/>
        <v>34.214027751356205</v>
      </c>
      <c r="G106" s="159">
        <f t="shared" si="12"/>
        <v>368.27000000000004</v>
      </c>
      <c r="H106" s="123">
        <v>8</v>
      </c>
      <c r="I106" s="141">
        <v>689.58</v>
      </c>
      <c r="J106" s="141">
        <v>321.31</v>
      </c>
    </row>
    <row r="107" spans="1:10" ht="18.75" customHeight="1">
      <c r="A107" s="121"/>
      <c r="B107" s="123">
        <v>12</v>
      </c>
      <c r="C107" s="132">
        <v>84.832</v>
      </c>
      <c r="D107" s="132">
        <v>84.8519</v>
      </c>
      <c r="E107" s="158">
        <f t="shared" si="10"/>
        <v>0.019900000000006912</v>
      </c>
      <c r="F107" s="221">
        <f t="shared" si="11"/>
        <v>58.28427496121287</v>
      </c>
      <c r="G107" s="159">
        <f t="shared" si="12"/>
        <v>341.43</v>
      </c>
      <c r="H107" s="169">
        <v>9</v>
      </c>
      <c r="I107" s="141">
        <v>712.87</v>
      </c>
      <c r="J107" s="141">
        <v>371.44</v>
      </c>
    </row>
    <row r="108" spans="1:10" ht="18.75" customHeight="1">
      <c r="A108" s="121">
        <v>21324</v>
      </c>
      <c r="B108" s="123">
        <v>13</v>
      </c>
      <c r="C108" s="132">
        <v>86.7123</v>
      </c>
      <c r="D108" s="132">
        <v>86.7271</v>
      </c>
      <c r="E108" s="158">
        <f t="shared" si="10"/>
        <v>0.014799999999993929</v>
      </c>
      <c r="F108" s="221">
        <f t="shared" si="11"/>
        <v>42.065770400460245</v>
      </c>
      <c r="G108" s="159">
        <f t="shared" si="12"/>
        <v>351.83</v>
      </c>
      <c r="H108" s="123">
        <v>10</v>
      </c>
      <c r="I108" s="141">
        <v>711.29</v>
      </c>
      <c r="J108" s="141">
        <v>359.46</v>
      </c>
    </row>
    <row r="109" spans="1:10" ht="18.75" customHeight="1">
      <c r="A109" s="121"/>
      <c r="B109" s="123">
        <v>14</v>
      </c>
      <c r="C109" s="132">
        <v>85.944</v>
      </c>
      <c r="D109" s="132">
        <v>85.9665</v>
      </c>
      <c r="E109" s="158">
        <f t="shared" si="10"/>
        <v>0.022499999999993747</v>
      </c>
      <c r="F109" s="221">
        <f t="shared" si="11"/>
        <v>83.33024702786466</v>
      </c>
      <c r="G109" s="159">
        <f t="shared" si="12"/>
        <v>270.0100000000001</v>
      </c>
      <c r="H109" s="169">
        <v>11</v>
      </c>
      <c r="I109" s="141">
        <v>834.94</v>
      </c>
      <c r="J109" s="141">
        <v>564.93</v>
      </c>
    </row>
    <row r="110" spans="1:10" ht="18.75" customHeight="1">
      <c r="A110" s="121"/>
      <c r="B110" s="123">
        <v>15</v>
      </c>
      <c r="C110" s="132">
        <v>86.9972</v>
      </c>
      <c r="D110" s="132">
        <v>87.0062</v>
      </c>
      <c r="E110" s="158">
        <f t="shared" si="10"/>
        <v>0.009000000000000341</v>
      </c>
      <c r="F110" s="221">
        <f t="shared" si="11"/>
        <v>33.048140124115385</v>
      </c>
      <c r="G110" s="159">
        <f t="shared" si="12"/>
        <v>272.33</v>
      </c>
      <c r="H110" s="123">
        <v>12</v>
      </c>
      <c r="I110" s="141">
        <v>781.27</v>
      </c>
      <c r="J110" s="141">
        <v>508.94</v>
      </c>
    </row>
    <row r="111" spans="1:10" ht="18.75" customHeight="1">
      <c r="A111" s="121">
        <v>21334</v>
      </c>
      <c r="B111" s="123">
        <v>16</v>
      </c>
      <c r="C111" s="132">
        <v>86.1214</v>
      </c>
      <c r="D111" s="132">
        <v>86.1258</v>
      </c>
      <c r="E111" s="158">
        <f t="shared" si="10"/>
        <v>0.004400000000003956</v>
      </c>
      <c r="F111" s="221">
        <f t="shared" si="11"/>
        <v>12.519918051456738</v>
      </c>
      <c r="G111" s="159">
        <f t="shared" si="12"/>
        <v>351.44</v>
      </c>
      <c r="H111" s="169">
        <v>13</v>
      </c>
      <c r="I111" s="141">
        <v>721.03</v>
      </c>
      <c r="J111" s="141">
        <v>369.59</v>
      </c>
    </row>
    <row r="112" spans="1:10" ht="18.75" customHeight="1">
      <c r="A112" s="121"/>
      <c r="B112" s="123">
        <v>17</v>
      </c>
      <c r="C112" s="132">
        <v>87.2384</v>
      </c>
      <c r="D112" s="132">
        <v>87.2519</v>
      </c>
      <c r="E112" s="158">
        <f t="shared" si="10"/>
        <v>0.013500000000007617</v>
      </c>
      <c r="F112" s="221">
        <f t="shared" si="11"/>
        <v>48.109475784924335</v>
      </c>
      <c r="G112" s="159">
        <f t="shared" si="12"/>
        <v>280.61</v>
      </c>
      <c r="H112" s="123">
        <v>14</v>
      </c>
      <c r="I112" s="141">
        <v>819.21</v>
      </c>
      <c r="J112" s="141">
        <v>538.6</v>
      </c>
    </row>
    <row r="113" spans="1:10" ht="23.25">
      <c r="A113" s="121"/>
      <c r="B113" s="123">
        <v>18</v>
      </c>
      <c r="C113" s="132">
        <v>85.139</v>
      </c>
      <c r="D113" s="132">
        <v>85.1425</v>
      </c>
      <c r="E113" s="158">
        <f t="shared" si="10"/>
        <v>0.003500000000002501</v>
      </c>
      <c r="F113" s="221">
        <f t="shared" si="11"/>
        <v>11.475409836073775</v>
      </c>
      <c r="G113" s="159">
        <f t="shared" si="12"/>
        <v>305</v>
      </c>
      <c r="H113" s="123">
        <v>15</v>
      </c>
      <c r="I113" s="141">
        <v>780.72</v>
      </c>
      <c r="J113" s="141">
        <v>475.72</v>
      </c>
    </row>
    <row r="114" spans="1:10" ht="23.25">
      <c r="A114" s="121">
        <v>21345</v>
      </c>
      <c r="B114" s="123">
        <v>28</v>
      </c>
      <c r="C114" s="132">
        <v>87.2628</v>
      </c>
      <c r="D114" s="132">
        <v>87.2653</v>
      </c>
      <c r="E114" s="158">
        <f t="shared" si="10"/>
        <v>0.0024999999999977263</v>
      </c>
      <c r="F114" s="221">
        <f>((10^6)*E114/G114)</f>
        <v>7.90638836178914</v>
      </c>
      <c r="G114" s="159">
        <f t="shared" si="12"/>
        <v>316.20000000000005</v>
      </c>
      <c r="H114" s="123">
        <v>16</v>
      </c>
      <c r="I114" s="141">
        <v>781.47</v>
      </c>
      <c r="J114" s="141">
        <v>465.27</v>
      </c>
    </row>
    <row r="115" spans="1:10" ht="23.25">
      <c r="A115" s="121"/>
      <c r="B115" s="123">
        <v>29</v>
      </c>
      <c r="C115" s="132">
        <v>85.2978</v>
      </c>
      <c r="D115" s="132">
        <v>85.3018</v>
      </c>
      <c r="E115" s="158">
        <f t="shared" si="10"/>
        <v>0.0040000000000048885</v>
      </c>
      <c r="F115" s="221">
        <f t="shared" si="11"/>
        <v>12.965544066658742</v>
      </c>
      <c r="G115" s="159">
        <f t="shared" si="12"/>
        <v>308.51</v>
      </c>
      <c r="H115" s="123">
        <v>17</v>
      </c>
      <c r="I115" s="141">
        <v>709.64</v>
      </c>
      <c r="J115" s="141">
        <v>401.13</v>
      </c>
    </row>
    <row r="116" spans="1:10" ht="23.25">
      <c r="A116" s="121"/>
      <c r="B116" s="123">
        <v>30</v>
      </c>
      <c r="C116" s="132">
        <v>84.999</v>
      </c>
      <c r="D116" s="132">
        <v>85.0027</v>
      </c>
      <c r="E116" s="158">
        <f t="shared" si="10"/>
        <v>0.0037000000000091404</v>
      </c>
      <c r="F116" s="221">
        <f t="shared" si="11"/>
        <v>12.337445815302237</v>
      </c>
      <c r="G116" s="159">
        <f t="shared" si="12"/>
        <v>299.9</v>
      </c>
      <c r="H116" s="123">
        <v>18</v>
      </c>
      <c r="I116" s="141">
        <v>852.89</v>
      </c>
      <c r="J116" s="141">
        <v>552.99</v>
      </c>
    </row>
    <row r="117" spans="1:10" ht="23.25">
      <c r="A117" s="121">
        <v>21352</v>
      </c>
      <c r="B117" s="123">
        <v>31</v>
      </c>
      <c r="C117" s="132">
        <v>84.8972</v>
      </c>
      <c r="D117" s="132">
        <v>84.9045</v>
      </c>
      <c r="E117" s="158">
        <f t="shared" si="10"/>
        <v>0.00730000000000075</v>
      </c>
      <c r="F117" s="221">
        <f t="shared" si="11"/>
        <v>24.343882349020408</v>
      </c>
      <c r="G117" s="159">
        <f t="shared" si="12"/>
        <v>299.87</v>
      </c>
      <c r="H117" s="123">
        <v>19</v>
      </c>
      <c r="I117" s="141">
        <v>840.95</v>
      </c>
      <c r="J117" s="141">
        <v>541.08</v>
      </c>
    </row>
    <row r="118" spans="1:10" ht="23.25">
      <c r="A118" s="121"/>
      <c r="B118" s="123">
        <v>32</v>
      </c>
      <c r="C118" s="132">
        <v>85.0296</v>
      </c>
      <c r="D118" s="132">
        <v>85.0378</v>
      </c>
      <c r="E118" s="158">
        <f t="shared" si="10"/>
        <v>0.008200000000002206</v>
      </c>
      <c r="F118" s="221">
        <f t="shared" si="11"/>
        <v>29.24602325416293</v>
      </c>
      <c r="G118" s="159">
        <f t="shared" si="12"/>
        <v>280.38000000000005</v>
      </c>
      <c r="H118" s="123">
        <v>20</v>
      </c>
      <c r="I118" s="141">
        <v>784.59</v>
      </c>
      <c r="J118" s="141">
        <v>504.21</v>
      </c>
    </row>
    <row r="119" spans="1:10" ht="23.25">
      <c r="A119" s="121"/>
      <c r="B119" s="123">
        <v>33</v>
      </c>
      <c r="C119" s="132">
        <v>85.9986</v>
      </c>
      <c r="D119" s="132">
        <v>86.0034</v>
      </c>
      <c r="E119" s="158">
        <f t="shared" si="10"/>
        <v>0.004800000000003024</v>
      </c>
      <c r="F119" s="221">
        <f t="shared" si="11"/>
        <v>15.937313234620575</v>
      </c>
      <c r="G119" s="159">
        <f t="shared" si="12"/>
        <v>301.17999999999995</v>
      </c>
      <c r="H119" s="123">
        <v>21</v>
      </c>
      <c r="I119" s="141">
        <v>732.9</v>
      </c>
      <c r="J119" s="141">
        <v>431.72</v>
      </c>
    </row>
    <row r="120" spans="1:10" ht="23.25">
      <c r="A120" s="121">
        <v>21359</v>
      </c>
      <c r="B120" s="123">
        <v>34</v>
      </c>
      <c r="C120" s="132">
        <v>83.7305</v>
      </c>
      <c r="D120" s="132">
        <v>83.7386</v>
      </c>
      <c r="E120" s="158">
        <f t="shared" si="10"/>
        <v>0.008099999999998886</v>
      </c>
      <c r="F120" s="221">
        <f t="shared" si="11"/>
        <v>27.509849205267244</v>
      </c>
      <c r="G120" s="159">
        <f t="shared" si="12"/>
        <v>294.43999999999994</v>
      </c>
      <c r="H120" s="123">
        <v>22</v>
      </c>
      <c r="I120" s="141">
        <v>820.53</v>
      </c>
      <c r="J120" s="141">
        <v>526.09</v>
      </c>
    </row>
    <row r="121" spans="1:10" ht="23.25">
      <c r="A121" s="121"/>
      <c r="B121" s="123">
        <v>35</v>
      </c>
      <c r="C121" s="132">
        <v>85.0175</v>
      </c>
      <c r="D121" s="132">
        <v>85.0203</v>
      </c>
      <c r="E121" s="158">
        <f t="shared" si="10"/>
        <v>0.0028000000000076852</v>
      </c>
      <c r="F121" s="221">
        <f t="shared" si="11"/>
        <v>10.127314814842611</v>
      </c>
      <c r="G121" s="159">
        <f t="shared" si="12"/>
        <v>276.48</v>
      </c>
      <c r="H121" s="123">
        <v>23</v>
      </c>
      <c r="I121" s="141">
        <v>836.49</v>
      </c>
      <c r="J121" s="141">
        <v>560.01</v>
      </c>
    </row>
    <row r="122" spans="1:10" ht="23.25">
      <c r="A122" s="121"/>
      <c r="B122" s="123">
        <v>36</v>
      </c>
      <c r="C122" s="132">
        <v>84.5745</v>
      </c>
      <c r="D122" s="132">
        <v>84.5776</v>
      </c>
      <c r="E122" s="158">
        <f t="shared" si="10"/>
        <v>0.0031000000000034333</v>
      </c>
      <c r="F122" s="221">
        <f t="shared" si="11"/>
        <v>10.876048135296053</v>
      </c>
      <c r="G122" s="159">
        <f t="shared" si="12"/>
        <v>285.03</v>
      </c>
      <c r="H122" s="123">
        <v>24</v>
      </c>
      <c r="I122" s="141">
        <v>763.92</v>
      </c>
      <c r="J122" s="141">
        <v>478.89</v>
      </c>
    </row>
    <row r="123" spans="1:10" ht="23.25">
      <c r="A123" s="121">
        <v>21372</v>
      </c>
      <c r="B123" s="123">
        <v>10</v>
      </c>
      <c r="C123" s="132">
        <v>85.054</v>
      </c>
      <c r="D123" s="132">
        <v>85.0779</v>
      </c>
      <c r="E123" s="158">
        <f t="shared" si="10"/>
        <v>0.02389999999999759</v>
      </c>
      <c r="F123" s="221">
        <f t="shared" si="11"/>
        <v>68.90586708951302</v>
      </c>
      <c r="G123" s="159">
        <f t="shared" si="12"/>
        <v>346.84999999999997</v>
      </c>
      <c r="H123" s="123">
        <v>25</v>
      </c>
      <c r="I123" s="141">
        <v>785.89</v>
      </c>
      <c r="J123" s="141">
        <v>439.04</v>
      </c>
    </row>
    <row r="124" spans="1:10" ht="23.25">
      <c r="A124" s="121"/>
      <c r="B124" s="123">
        <v>11</v>
      </c>
      <c r="C124" s="132">
        <v>86.0737</v>
      </c>
      <c r="D124" s="132">
        <v>86.084</v>
      </c>
      <c r="E124" s="158">
        <f t="shared" si="10"/>
        <v>0.010300000000000864</v>
      </c>
      <c r="F124" s="221">
        <f t="shared" si="11"/>
        <v>36.40347776914138</v>
      </c>
      <c r="G124" s="159">
        <f t="shared" si="12"/>
        <v>282.94000000000005</v>
      </c>
      <c r="H124" s="123">
        <v>26</v>
      </c>
      <c r="I124" s="141">
        <v>858.57</v>
      </c>
      <c r="J124" s="141">
        <v>575.63</v>
      </c>
    </row>
    <row r="125" spans="1:10" ht="23.25">
      <c r="A125" s="121"/>
      <c r="B125" s="123">
        <v>12</v>
      </c>
      <c r="C125" s="132">
        <v>84.8193</v>
      </c>
      <c r="D125" s="132">
        <v>84.8257</v>
      </c>
      <c r="E125" s="158">
        <f t="shared" si="10"/>
        <v>0.006399999999999295</v>
      </c>
      <c r="F125" s="221">
        <f t="shared" si="11"/>
        <v>26.74020222277636</v>
      </c>
      <c r="G125" s="159">
        <f t="shared" si="12"/>
        <v>239.34000000000003</v>
      </c>
      <c r="H125" s="123">
        <v>27</v>
      </c>
      <c r="I125" s="141">
        <v>803.76</v>
      </c>
      <c r="J125" s="141">
        <v>564.42</v>
      </c>
    </row>
    <row r="126" spans="1:10" ht="23.25">
      <c r="A126" s="121">
        <v>21379</v>
      </c>
      <c r="B126" s="123">
        <v>13</v>
      </c>
      <c r="C126" s="132">
        <v>86.7291</v>
      </c>
      <c r="D126" s="132">
        <v>86.7371</v>
      </c>
      <c r="E126" s="158">
        <f t="shared" si="10"/>
        <v>0.007999999999995566</v>
      </c>
      <c r="F126" s="221">
        <f t="shared" si="11"/>
        <v>27.820280984822528</v>
      </c>
      <c r="G126" s="159">
        <f t="shared" si="12"/>
        <v>287.56</v>
      </c>
      <c r="H126" s="123">
        <v>28</v>
      </c>
      <c r="I126" s="141">
        <v>673.61</v>
      </c>
      <c r="J126" s="141">
        <v>386.05</v>
      </c>
    </row>
    <row r="127" spans="1:10" ht="23.25">
      <c r="A127" s="121"/>
      <c r="B127" s="123">
        <v>14</v>
      </c>
      <c r="C127" s="132">
        <v>85.9132</v>
      </c>
      <c r="D127" s="132">
        <v>85.9217</v>
      </c>
      <c r="E127" s="158">
        <f t="shared" si="10"/>
        <v>0.008499999999997954</v>
      </c>
      <c r="F127" s="221">
        <f t="shared" si="11"/>
        <v>30.733629822460685</v>
      </c>
      <c r="G127" s="159">
        <f t="shared" si="12"/>
        <v>276.57000000000005</v>
      </c>
      <c r="H127" s="123">
        <v>29</v>
      </c>
      <c r="I127" s="141">
        <v>794.34</v>
      </c>
      <c r="J127" s="141">
        <v>517.77</v>
      </c>
    </row>
    <row r="128" spans="1:10" ht="23.25">
      <c r="A128" s="121"/>
      <c r="B128" s="123">
        <v>15</v>
      </c>
      <c r="C128" s="132">
        <v>86.9775</v>
      </c>
      <c r="D128" s="132">
        <v>86.9874</v>
      </c>
      <c r="E128" s="158">
        <f t="shared" si="10"/>
        <v>0.009899999999987585</v>
      </c>
      <c r="F128" s="221">
        <f t="shared" si="11"/>
        <v>31.028646649494092</v>
      </c>
      <c r="G128" s="159">
        <f t="shared" si="12"/>
        <v>319.06</v>
      </c>
      <c r="H128" s="123">
        <v>30</v>
      </c>
      <c r="I128" s="141">
        <v>716.64</v>
      </c>
      <c r="J128" s="141">
        <v>397.58</v>
      </c>
    </row>
    <row r="129" spans="1:10" ht="23.25">
      <c r="A129" s="121">
        <v>21394</v>
      </c>
      <c r="B129" s="123">
        <v>16</v>
      </c>
      <c r="C129" s="132">
        <v>86.1587</v>
      </c>
      <c r="D129" s="132">
        <v>86.1678</v>
      </c>
      <c r="E129" s="158">
        <f aca="true" t="shared" si="13" ref="E129:E192">D129-C129</f>
        <v>0.00910000000000366</v>
      </c>
      <c r="F129" s="221">
        <f aca="true" t="shared" si="14" ref="F129:F192">((10^6)*E129/G129)</f>
        <v>32.05579822461485</v>
      </c>
      <c r="G129" s="159">
        <f aca="true" t="shared" si="15" ref="G129:G192">I129-J129</f>
        <v>283.87999999999994</v>
      </c>
      <c r="H129" s="123">
        <v>31</v>
      </c>
      <c r="I129" s="141">
        <v>723.79</v>
      </c>
      <c r="J129" s="141">
        <v>439.91</v>
      </c>
    </row>
    <row r="130" spans="1:10" ht="23.25">
      <c r="A130" s="121"/>
      <c r="B130" s="123">
        <v>17</v>
      </c>
      <c r="C130" s="132">
        <v>87.243</v>
      </c>
      <c r="D130" s="132">
        <v>87.2545</v>
      </c>
      <c r="E130" s="158">
        <f t="shared" si="13"/>
        <v>0.011499999999998067</v>
      </c>
      <c r="F130" s="221">
        <f t="shared" si="14"/>
        <v>42.48088360237179</v>
      </c>
      <c r="G130" s="159">
        <f t="shared" si="15"/>
        <v>270.71000000000004</v>
      </c>
      <c r="H130" s="123">
        <v>32</v>
      </c>
      <c r="I130" s="141">
        <v>821.27</v>
      </c>
      <c r="J130" s="141">
        <v>550.56</v>
      </c>
    </row>
    <row r="131" spans="1:10" ht="23.25">
      <c r="A131" s="121"/>
      <c r="B131" s="123">
        <v>18</v>
      </c>
      <c r="C131" s="132">
        <v>85.167</v>
      </c>
      <c r="D131" s="132">
        <v>85.1768</v>
      </c>
      <c r="E131" s="158">
        <f t="shared" si="13"/>
        <v>0.009799999999998477</v>
      </c>
      <c r="F131" s="221">
        <f t="shared" si="14"/>
        <v>32.48475205515273</v>
      </c>
      <c r="G131" s="159">
        <f t="shared" si="15"/>
        <v>301.68</v>
      </c>
      <c r="H131" s="123">
        <v>33</v>
      </c>
      <c r="I131" s="141">
        <v>723.72</v>
      </c>
      <c r="J131" s="141">
        <v>422.04</v>
      </c>
    </row>
    <row r="132" spans="1:10" ht="23.25">
      <c r="A132" s="121">
        <v>21400</v>
      </c>
      <c r="B132" s="123">
        <v>19</v>
      </c>
      <c r="C132" s="132">
        <v>88.9474</v>
      </c>
      <c r="D132" s="132">
        <v>88.956</v>
      </c>
      <c r="E132" s="158">
        <f t="shared" si="13"/>
        <v>0.008600000000001273</v>
      </c>
      <c r="F132" s="221">
        <f t="shared" si="14"/>
        <v>26.450144553119497</v>
      </c>
      <c r="G132" s="159">
        <f t="shared" si="15"/>
        <v>325.14</v>
      </c>
      <c r="H132" s="123">
        <v>34</v>
      </c>
      <c r="I132" s="141">
        <v>686.26</v>
      </c>
      <c r="J132" s="141">
        <v>361.12</v>
      </c>
    </row>
    <row r="133" spans="1:10" ht="23.25">
      <c r="A133" s="121"/>
      <c r="B133" s="123">
        <v>20</v>
      </c>
      <c r="C133" s="132">
        <v>84.621</v>
      </c>
      <c r="D133" s="132">
        <v>84.6277</v>
      </c>
      <c r="E133" s="158">
        <f t="shared" si="13"/>
        <v>0.006700000000009254</v>
      </c>
      <c r="F133" s="221">
        <f t="shared" si="14"/>
        <v>21.40506693079855</v>
      </c>
      <c r="G133" s="159">
        <f t="shared" si="15"/>
        <v>313.01</v>
      </c>
      <c r="H133" s="123">
        <v>35</v>
      </c>
      <c r="I133" s="141">
        <v>824.88</v>
      </c>
      <c r="J133" s="141">
        <v>511.87</v>
      </c>
    </row>
    <row r="134" spans="1:10" ht="23.25">
      <c r="A134" s="121"/>
      <c r="B134" s="123">
        <v>21</v>
      </c>
      <c r="C134" s="132">
        <v>86.3421</v>
      </c>
      <c r="D134" s="132">
        <v>86.3471</v>
      </c>
      <c r="E134" s="158">
        <f t="shared" si="13"/>
        <v>0.0049999999999954525</v>
      </c>
      <c r="F134" s="221">
        <f t="shared" si="14"/>
        <v>16.111361732278958</v>
      </c>
      <c r="G134" s="159">
        <f t="shared" si="15"/>
        <v>310.34000000000003</v>
      </c>
      <c r="H134" s="123">
        <v>36</v>
      </c>
      <c r="I134" s="141">
        <v>814.86</v>
      </c>
      <c r="J134" s="141">
        <v>504.52</v>
      </c>
    </row>
    <row r="135" spans="1:10" ht="23.25">
      <c r="A135" s="121">
        <v>21414</v>
      </c>
      <c r="B135" s="123">
        <v>22</v>
      </c>
      <c r="C135" s="132">
        <v>85.1487</v>
      </c>
      <c r="D135" s="132">
        <v>85.1868</v>
      </c>
      <c r="E135" s="158">
        <f t="shared" si="13"/>
        <v>0.03810000000000002</v>
      </c>
      <c r="F135" s="221">
        <f t="shared" si="14"/>
        <v>115.82307341541272</v>
      </c>
      <c r="G135" s="159">
        <f t="shared" si="15"/>
        <v>328.95000000000005</v>
      </c>
      <c r="H135" s="123">
        <v>37</v>
      </c>
      <c r="I135" s="141">
        <v>699.23</v>
      </c>
      <c r="J135" s="141">
        <v>370.28</v>
      </c>
    </row>
    <row r="136" spans="1:10" ht="23.25">
      <c r="A136" s="121"/>
      <c r="B136" s="123">
        <v>23</v>
      </c>
      <c r="C136" s="132">
        <v>87.7038</v>
      </c>
      <c r="D136" s="132">
        <v>87.7156</v>
      </c>
      <c r="E136" s="158">
        <f t="shared" si="13"/>
        <v>0.011799999999993815</v>
      </c>
      <c r="F136" s="221">
        <f t="shared" si="14"/>
        <v>38.66443854645899</v>
      </c>
      <c r="G136" s="159">
        <f t="shared" si="15"/>
        <v>305.18999999999994</v>
      </c>
      <c r="H136" s="123">
        <v>38</v>
      </c>
      <c r="I136" s="141">
        <v>857.43</v>
      </c>
      <c r="J136" s="141">
        <v>552.24</v>
      </c>
    </row>
    <row r="137" spans="1:10" ht="23.25">
      <c r="A137" s="121"/>
      <c r="B137" s="123">
        <v>24</v>
      </c>
      <c r="C137" s="132">
        <v>88.0622</v>
      </c>
      <c r="D137" s="132">
        <v>88.0708</v>
      </c>
      <c r="E137" s="158">
        <f t="shared" si="13"/>
        <v>0.008600000000001273</v>
      </c>
      <c r="F137" s="221">
        <f t="shared" si="14"/>
        <v>26.839772798206333</v>
      </c>
      <c r="G137" s="159">
        <f t="shared" si="15"/>
        <v>320.42</v>
      </c>
      <c r="H137" s="123">
        <v>39</v>
      </c>
      <c r="I137" s="141">
        <v>799.58</v>
      </c>
      <c r="J137" s="141">
        <v>479.16</v>
      </c>
    </row>
    <row r="138" spans="1:10" ht="23.25">
      <c r="A138" s="121">
        <v>21422</v>
      </c>
      <c r="B138" s="123">
        <v>25</v>
      </c>
      <c r="C138" s="132">
        <v>87.0405</v>
      </c>
      <c r="D138" s="132">
        <v>87.0583</v>
      </c>
      <c r="E138" s="158">
        <f t="shared" si="13"/>
        <v>0.017800000000008254</v>
      </c>
      <c r="F138" s="221">
        <f t="shared" si="14"/>
        <v>61.79268208015084</v>
      </c>
      <c r="G138" s="159">
        <f t="shared" si="15"/>
        <v>288.06000000000006</v>
      </c>
      <c r="H138" s="123">
        <v>40</v>
      </c>
      <c r="I138" s="141">
        <v>834.6</v>
      </c>
      <c r="J138" s="141">
        <v>546.54</v>
      </c>
    </row>
    <row r="139" spans="1:10" ht="23.25">
      <c r="A139" s="121"/>
      <c r="B139" s="123">
        <v>26</v>
      </c>
      <c r="C139" s="132">
        <v>85.8072</v>
      </c>
      <c r="D139" s="132">
        <v>85.8265</v>
      </c>
      <c r="E139" s="158">
        <f t="shared" si="13"/>
        <v>0.019300000000001205</v>
      </c>
      <c r="F139" s="221">
        <f t="shared" si="14"/>
        <v>64.03875506006106</v>
      </c>
      <c r="G139" s="159">
        <f t="shared" si="15"/>
        <v>301.38</v>
      </c>
      <c r="H139" s="123">
        <v>41</v>
      </c>
      <c r="I139" s="141">
        <v>828.24</v>
      </c>
      <c r="J139" s="141">
        <v>526.86</v>
      </c>
    </row>
    <row r="140" spans="1:10" ht="23.25">
      <c r="A140" s="121"/>
      <c r="B140" s="123">
        <v>27</v>
      </c>
      <c r="C140" s="132">
        <v>86.3437</v>
      </c>
      <c r="D140" s="132">
        <v>86.361</v>
      </c>
      <c r="E140" s="158">
        <f t="shared" si="13"/>
        <v>0.017300000000005866</v>
      </c>
      <c r="F140" s="221">
        <f t="shared" si="14"/>
        <v>57.46744618657277</v>
      </c>
      <c r="G140" s="159">
        <f t="shared" si="15"/>
        <v>301.03999999999996</v>
      </c>
      <c r="H140" s="123">
        <v>42</v>
      </c>
      <c r="I140" s="141">
        <v>831.18</v>
      </c>
      <c r="J140" s="141">
        <v>530.14</v>
      </c>
    </row>
    <row r="141" spans="1:10" ht="23.25">
      <c r="A141" s="121">
        <v>21437</v>
      </c>
      <c r="B141" s="123">
        <v>28</v>
      </c>
      <c r="C141" s="132">
        <v>87.2032</v>
      </c>
      <c r="D141" s="132">
        <v>87.216</v>
      </c>
      <c r="E141" s="158">
        <f t="shared" si="13"/>
        <v>0.01279999999999859</v>
      </c>
      <c r="F141" s="221">
        <f t="shared" si="14"/>
        <v>37.41924167567629</v>
      </c>
      <c r="G141" s="159">
        <f t="shared" si="15"/>
        <v>342.07000000000005</v>
      </c>
      <c r="H141" s="123">
        <v>43</v>
      </c>
      <c r="I141" s="141">
        <v>717.45</v>
      </c>
      <c r="J141" s="141">
        <v>375.38</v>
      </c>
    </row>
    <row r="142" spans="1:10" ht="23.25">
      <c r="A142" s="121"/>
      <c r="B142" s="123">
        <v>29</v>
      </c>
      <c r="C142" s="132">
        <v>85.2506</v>
      </c>
      <c r="D142" s="132">
        <v>85.2587</v>
      </c>
      <c r="E142" s="158">
        <f t="shared" si="13"/>
        <v>0.008099999999998886</v>
      </c>
      <c r="F142" s="221">
        <f t="shared" si="14"/>
        <v>29.822171495890746</v>
      </c>
      <c r="G142" s="159">
        <f t="shared" si="15"/>
        <v>271.61</v>
      </c>
      <c r="H142" s="123">
        <v>44</v>
      </c>
      <c r="I142" s="141">
        <v>649.08</v>
      </c>
      <c r="J142" s="141">
        <v>377.47</v>
      </c>
    </row>
    <row r="143" spans="1:10" ht="23.25">
      <c r="A143" s="121"/>
      <c r="B143" s="123">
        <v>30</v>
      </c>
      <c r="C143" s="132">
        <v>84.9495</v>
      </c>
      <c r="D143" s="132">
        <v>84.9588</v>
      </c>
      <c r="E143" s="158">
        <f t="shared" si="13"/>
        <v>0.00929999999999609</v>
      </c>
      <c r="F143" s="221">
        <f t="shared" si="14"/>
        <v>30.8764940238914</v>
      </c>
      <c r="G143" s="159">
        <f t="shared" si="15"/>
        <v>301.2</v>
      </c>
      <c r="H143" s="123">
        <v>45</v>
      </c>
      <c r="I143" s="141">
        <v>732.86</v>
      </c>
      <c r="J143" s="141">
        <v>431.66</v>
      </c>
    </row>
    <row r="144" spans="1:10" ht="23.25">
      <c r="A144" s="121">
        <v>21442</v>
      </c>
      <c r="B144" s="123">
        <v>31</v>
      </c>
      <c r="C144" s="132">
        <v>84.8854</v>
      </c>
      <c r="D144" s="132">
        <v>84.903</v>
      </c>
      <c r="E144" s="158">
        <f t="shared" si="13"/>
        <v>0.017600000000001614</v>
      </c>
      <c r="F144" s="221">
        <f t="shared" si="14"/>
        <v>55.2035631390804</v>
      </c>
      <c r="G144" s="159">
        <f t="shared" si="15"/>
        <v>318.82000000000005</v>
      </c>
      <c r="H144" s="123">
        <v>46</v>
      </c>
      <c r="I144" s="141">
        <v>728.19</v>
      </c>
      <c r="J144" s="141">
        <v>409.37</v>
      </c>
    </row>
    <row r="145" spans="1:10" ht="23.25">
      <c r="A145" s="121"/>
      <c r="B145" s="123">
        <v>32</v>
      </c>
      <c r="C145" s="132">
        <v>85.04</v>
      </c>
      <c r="D145" s="132">
        <v>85.0463</v>
      </c>
      <c r="E145" s="158">
        <f t="shared" si="13"/>
        <v>0.0062999999999959755</v>
      </c>
      <c r="F145" s="221">
        <f t="shared" si="14"/>
        <v>17.38986419343043</v>
      </c>
      <c r="G145" s="159">
        <f t="shared" si="15"/>
        <v>362.28</v>
      </c>
      <c r="H145" s="123">
        <v>47</v>
      </c>
      <c r="I145" s="141">
        <v>729.81</v>
      </c>
      <c r="J145" s="141">
        <v>367.53</v>
      </c>
    </row>
    <row r="146" spans="1:10" ht="23.25">
      <c r="A146" s="121"/>
      <c r="B146" s="123">
        <v>33</v>
      </c>
      <c r="C146" s="132">
        <v>86.0274</v>
      </c>
      <c r="D146" s="132">
        <v>86.0357</v>
      </c>
      <c r="E146" s="158">
        <f t="shared" si="13"/>
        <v>0.008300000000005525</v>
      </c>
      <c r="F146" s="221">
        <f t="shared" si="14"/>
        <v>25.76279603937525</v>
      </c>
      <c r="G146" s="159">
        <f t="shared" si="15"/>
        <v>322.1700000000001</v>
      </c>
      <c r="H146" s="123">
        <v>48</v>
      </c>
      <c r="I146" s="141">
        <v>832.07</v>
      </c>
      <c r="J146" s="141">
        <v>509.9</v>
      </c>
    </row>
    <row r="147" spans="1:10" ht="23.25">
      <c r="A147" s="121">
        <v>21450</v>
      </c>
      <c r="B147" s="123">
        <v>34</v>
      </c>
      <c r="C147" s="132">
        <v>83.7486</v>
      </c>
      <c r="D147" s="132">
        <v>83.763</v>
      </c>
      <c r="E147" s="158">
        <f t="shared" si="13"/>
        <v>0.014400000000009072</v>
      </c>
      <c r="F147" s="221">
        <f t="shared" si="14"/>
        <v>41.03265515475316</v>
      </c>
      <c r="G147" s="159">
        <f t="shared" si="15"/>
        <v>350.94</v>
      </c>
      <c r="H147" s="123">
        <v>49</v>
      </c>
      <c r="I147" s="141">
        <v>753.13</v>
      </c>
      <c r="J147" s="141">
        <v>402.19</v>
      </c>
    </row>
    <row r="148" spans="1:10" ht="23.25">
      <c r="A148" s="121"/>
      <c r="B148" s="123">
        <v>35</v>
      </c>
      <c r="C148" s="132">
        <v>85.017</v>
      </c>
      <c r="D148" s="132">
        <v>85.0244</v>
      </c>
      <c r="E148" s="158">
        <f t="shared" si="13"/>
        <v>0.00740000000000407</v>
      </c>
      <c r="F148" s="221">
        <f t="shared" si="14"/>
        <v>23.07740285662094</v>
      </c>
      <c r="G148" s="159">
        <f t="shared" si="15"/>
        <v>320.65999999999997</v>
      </c>
      <c r="H148" s="123">
        <v>50</v>
      </c>
      <c r="I148" s="141">
        <v>669.64</v>
      </c>
      <c r="J148" s="141">
        <v>348.98</v>
      </c>
    </row>
    <row r="149" spans="1:10" ht="23.25">
      <c r="A149" s="121"/>
      <c r="B149" s="123">
        <v>36</v>
      </c>
      <c r="C149" s="132">
        <v>84.5857</v>
      </c>
      <c r="D149" s="132">
        <v>84.6009</v>
      </c>
      <c r="E149" s="158">
        <f t="shared" si="13"/>
        <v>0.015199999999992997</v>
      </c>
      <c r="F149" s="221">
        <f t="shared" si="14"/>
        <v>47.25780375573</v>
      </c>
      <c r="G149" s="159">
        <f t="shared" si="15"/>
        <v>321.64</v>
      </c>
      <c r="H149" s="123">
        <v>51</v>
      </c>
      <c r="I149" s="141">
        <v>834.76</v>
      </c>
      <c r="J149" s="141">
        <v>513.12</v>
      </c>
    </row>
    <row r="150" spans="1:10" ht="23.25">
      <c r="A150" s="121">
        <v>21466</v>
      </c>
      <c r="B150" s="123">
        <v>19</v>
      </c>
      <c r="C150" s="132">
        <v>88.9598</v>
      </c>
      <c r="D150" s="132">
        <v>88.9745</v>
      </c>
      <c r="E150" s="158">
        <f t="shared" si="13"/>
        <v>0.01470000000000482</v>
      </c>
      <c r="F150" s="221">
        <f t="shared" si="14"/>
        <v>44.38673832962384</v>
      </c>
      <c r="G150" s="159">
        <f t="shared" si="15"/>
        <v>331.17999999999995</v>
      </c>
      <c r="H150" s="123">
        <v>52</v>
      </c>
      <c r="I150" s="141">
        <v>696.04</v>
      </c>
      <c r="J150" s="141">
        <v>364.86</v>
      </c>
    </row>
    <row r="151" spans="1:10" ht="23.25">
      <c r="A151" s="121"/>
      <c r="B151" s="123">
        <v>20</v>
      </c>
      <c r="C151" s="132">
        <v>84.65</v>
      </c>
      <c r="D151" s="132">
        <v>84.6621</v>
      </c>
      <c r="E151" s="158">
        <f t="shared" si="13"/>
        <v>0.012099999999989564</v>
      </c>
      <c r="F151" s="221">
        <f t="shared" si="14"/>
        <v>41.18447923754105</v>
      </c>
      <c r="G151" s="159">
        <f t="shared" si="15"/>
        <v>293.80000000000007</v>
      </c>
      <c r="H151" s="123">
        <v>53</v>
      </c>
      <c r="I151" s="141">
        <v>826.82</v>
      </c>
      <c r="J151" s="141">
        <v>533.02</v>
      </c>
    </row>
    <row r="152" spans="1:10" ht="23.25">
      <c r="A152" s="121"/>
      <c r="B152" s="123">
        <v>21</v>
      </c>
      <c r="C152" s="132">
        <v>86.3422</v>
      </c>
      <c r="D152" s="132">
        <v>86.3561</v>
      </c>
      <c r="E152" s="158">
        <f t="shared" si="13"/>
        <v>0.013899999999992474</v>
      </c>
      <c r="F152" s="221">
        <f t="shared" si="14"/>
        <v>46.024966060701544</v>
      </c>
      <c r="G152" s="159">
        <f t="shared" si="15"/>
        <v>302.01</v>
      </c>
      <c r="H152" s="123">
        <v>54</v>
      </c>
      <c r="I152" s="141">
        <v>827.93</v>
      </c>
      <c r="J152" s="141">
        <v>525.92</v>
      </c>
    </row>
    <row r="153" spans="1:10" ht="23.25">
      <c r="A153" s="121">
        <v>21473</v>
      </c>
      <c r="B153" s="123">
        <v>22</v>
      </c>
      <c r="C153" s="132">
        <v>85.1292</v>
      </c>
      <c r="D153" s="132">
        <v>85.1526</v>
      </c>
      <c r="E153" s="158">
        <f t="shared" si="13"/>
        <v>0.023400000000009413</v>
      </c>
      <c r="F153" s="221">
        <f t="shared" si="14"/>
        <v>73.21881160239501</v>
      </c>
      <c r="G153" s="159">
        <f t="shared" si="15"/>
        <v>319.5899999999999</v>
      </c>
      <c r="H153" s="123">
        <v>55</v>
      </c>
      <c r="I153" s="141">
        <v>712.56</v>
      </c>
      <c r="J153" s="141">
        <v>392.97</v>
      </c>
    </row>
    <row r="154" spans="1:10" ht="23.25">
      <c r="A154" s="121"/>
      <c r="B154" s="123">
        <v>23</v>
      </c>
      <c r="C154" s="132">
        <v>87.7078</v>
      </c>
      <c r="D154" s="132">
        <v>87.7241</v>
      </c>
      <c r="E154" s="158">
        <f t="shared" si="13"/>
        <v>0.01630000000000109</v>
      </c>
      <c r="F154" s="221">
        <f t="shared" si="14"/>
        <v>54.05046921113206</v>
      </c>
      <c r="G154" s="159">
        <f t="shared" si="15"/>
        <v>301.56999999999994</v>
      </c>
      <c r="H154" s="123">
        <v>56</v>
      </c>
      <c r="I154" s="141">
        <v>856.52</v>
      </c>
      <c r="J154" s="141">
        <v>554.95</v>
      </c>
    </row>
    <row r="155" spans="1:10" ht="23.25">
      <c r="A155" s="121"/>
      <c r="B155" s="123">
        <v>24</v>
      </c>
      <c r="C155" s="132">
        <v>86.0803</v>
      </c>
      <c r="D155" s="132">
        <v>86.091</v>
      </c>
      <c r="E155" s="158">
        <f t="shared" si="13"/>
        <v>0.010699999999999932</v>
      </c>
      <c r="F155" s="221">
        <f t="shared" si="14"/>
        <v>37.739841986455744</v>
      </c>
      <c r="G155" s="159">
        <f t="shared" si="15"/>
        <v>283.52</v>
      </c>
      <c r="H155" s="123">
        <v>57</v>
      </c>
      <c r="I155" s="141">
        <v>814.1</v>
      </c>
      <c r="J155" s="141">
        <v>530.58</v>
      </c>
    </row>
    <row r="156" spans="1:10" ht="23.25">
      <c r="A156" s="121">
        <v>21486</v>
      </c>
      <c r="B156" s="123">
        <v>25</v>
      </c>
      <c r="C156" s="132">
        <v>87.0678</v>
      </c>
      <c r="D156" s="132">
        <v>87.0851</v>
      </c>
      <c r="E156" s="158">
        <f t="shared" si="13"/>
        <v>0.017299999999991655</v>
      </c>
      <c r="F156" s="221">
        <f t="shared" si="14"/>
        <v>48.270089285691</v>
      </c>
      <c r="G156" s="159">
        <f t="shared" si="15"/>
        <v>358.4</v>
      </c>
      <c r="H156" s="123">
        <v>58</v>
      </c>
      <c r="I156" s="141">
        <v>657.93</v>
      </c>
      <c r="J156" s="141">
        <v>299.53</v>
      </c>
    </row>
    <row r="157" spans="1:10" ht="23.25">
      <c r="A157" s="121"/>
      <c r="B157" s="123">
        <v>26</v>
      </c>
      <c r="C157" s="132">
        <v>85.7945</v>
      </c>
      <c r="D157" s="132">
        <v>85.8158</v>
      </c>
      <c r="E157" s="158">
        <f t="shared" si="13"/>
        <v>0.021299999999996544</v>
      </c>
      <c r="F157" s="221">
        <f t="shared" si="14"/>
        <v>79.90396518736745</v>
      </c>
      <c r="G157" s="159">
        <f t="shared" si="15"/>
        <v>266.57000000000005</v>
      </c>
      <c r="H157" s="123">
        <v>59</v>
      </c>
      <c r="I157" s="141">
        <v>823.19</v>
      </c>
      <c r="J157" s="141">
        <v>556.62</v>
      </c>
    </row>
    <row r="158" spans="1:10" ht="23.25">
      <c r="A158" s="121"/>
      <c r="B158" s="123">
        <v>27</v>
      </c>
      <c r="C158" s="132">
        <v>86.3185</v>
      </c>
      <c r="D158" s="132">
        <v>86.3374</v>
      </c>
      <c r="E158" s="158">
        <f t="shared" si="13"/>
        <v>0.018900000000002137</v>
      </c>
      <c r="F158" s="221">
        <f t="shared" si="14"/>
        <v>60.240963855428504</v>
      </c>
      <c r="G158" s="159">
        <f t="shared" si="15"/>
        <v>313.74</v>
      </c>
      <c r="H158" s="123">
        <v>60</v>
      </c>
      <c r="I158" s="141">
        <v>685.25</v>
      </c>
      <c r="J158" s="141">
        <v>371.51</v>
      </c>
    </row>
    <row r="159" spans="1:10" ht="23.25">
      <c r="A159" s="121">
        <v>21498</v>
      </c>
      <c r="B159" s="123">
        <v>7</v>
      </c>
      <c r="C159" s="132">
        <v>86.431</v>
      </c>
      <c r="D159" s="132">
        <v>86.4351</v>
      </c>
      <c r="E159" s="158">
        <f t="shared" si="13"/>
        <v>0.004100000000008208</v>
      </c>
      <c r="F159" s="221">
        <f t="shared" si="14"/>
        <v>15.77165717805896</v>
      </c>
      <c r="G159" s="159">
        <f t="shared" si="15"/>
        <v>259.96000000000004</v>
      </c>
      <c r="H159" s="123">
        <v>61</v>
      </c>
      <c r="I159" s="141">
        <v>800.44</v>
      </c>
      <c r="J159" s="141">
        <v>540.48</v>
      </c>
    </row>
    <row r="160" spans="1:10" ht="23.25">
      <c r="A160" s="121"/>
      <c r="B160" s="123">
        <v>8</v>
      </c>
      <c r="C160" s="132">
        <v>84.7868</v>
      </c>
      <c r="D160" s="132">
        <v>84.788</v>
      </c>
      <c r="E160" s="158">
        <f t="shared" si="13"/>
        <v>0.0011999999999972033</v>
      </c>
      <c r="F160" s="221">
        <f t="shared" si="14"/>
        <v>4.3462513581934195</v>
      </c>
      <c r="G160" s="159">
        <f t="shared" si="15"/>
        <v>276.1</v>
      </c>
      <c r="H160" s="123">
        <v>62</v>
      </c>
      <c r="I160" s="141">
        <v>813.58</v>
      </c>
      <c r="J160" s="141">
        <v>537.48</v>
      </c>
    </row>
    <row r="161" spans="1:10" ht="23.25">
      <c r="A161" s="121"/>
      <c r="B161" s="123">
        <v>9</v>
      </c>
      <c r="C161" s="132">
        <v>87.6217</v>
      </c>
      <c r="D161" s="132">
        <v>87.6236</v>
      </c>
      <c r="E161" s="158">
        <f t="shared" si="13"/>
        <v>0.0018999999999920192</v>
      </c>
      <c r="F161" s="221">
        <f t="shared" si="14"/>
        <v>6.53932197553612</v>
      </c>
      <c r="G161" s="159">
        <f t="shared" si="15"/>
        <v>290.54999999999995</v>
      </c>
      <c r="H161" s="123">
        <v>63</v>
      </c>
      <c r="I161" s="141">
        <v>831.81</v>
      </c>
      <c r="J161" s="141">
        <v>541.26</v>
      </c>
    </row>
    <row r="162" spans="1:10" ht="23.25">
      <c r="A162" s="121">
        <v>21515</v>
      </c>
      <c r="B162" s="123">
        <v>10</v>
      </c>
      <c r="C162" s="132">
        <v>85.0811</v>
      </c>
      <c r="D162" s="132">
        <v>85.0832</v>
      </c>
      <c r="E162" s="158">
        <f t="shared" si="13"/>
        <v>0.0020999999999986585</v>
      </c>
      <c r="F162" s="221">
        <f t="shared" si="14"/>
        <v>8.108108108102927</v>
      </c>
      <c r="G162" s="159">
        <f t="shared" si="15"/>
        <v>259.00000000000006</v>
      </c>
      <c r="H162" s="123">
        <v>64</v>
      </c>
      <c r="I162" s="141">
        <v>651.71</v>
      </c>
      <c r="J162" s="141">
        <v>392.71</v>
      </c>
    </row>
    <row r="163" spans="1:10" ht="23.25">
      <c r="A163" s="121"/>
      <c r="B163" s="123">
        <v>11</v>
      </c>
      <c r="C163" s="132">
        <v>86.08</v>
      </c>
      <c r="D163" s="132">
        <v>86.0816</v>
      </c>
      <c r="E163" s="158">
        <f t="shared" si="13"/>
        <v>0.001599999999996271</v>
      </c>
      <c r="F163" s="221">
        <f t="shared" si="14"/>
        <v>4.743692371538648</v>
      </c>
      <c r="G163" s="159">
        <f t="shared" si="15"/>
        <v>337.2900000000001</v>
      </c>
      <c r="H163" s="123">
        <v>65</v>
      </c>
      <c r="I163" s="141">
        <v>707.69</v>
      </c>
      <c r="J163" s="141">
        <v>370.4</v>
      </c>
    </row>
    <row r="164" spans="1:10" ht="23.25">
      <c r="A164" s="121"/>
      <c r="B164" s="123">
        <v>12</v>
      </c>
      <c r="C164" s="132">
        <v>84.8464</v>
      </c>
      <c r="D164" s="132">
        <v>84.8546</v>
      </c>
      <c r="E164" s="158">
        <f t="shared" si="13"/>
        <v>0.008200000000002206</v>
      </c>
      <c r="F164" s="221">
        <f t="shared" si="14"/>
        <v>27.143330023178436</v>
      </c>
      <c r="G164" s="159">
        <f t="shared" si="15"/>
        <v>302.09999999999997</v>
      </c>
      <c r="H164" s="123">
        <v>66</v>
      </c>
      <c r="I164" s="141">
        <v>616.68</v>
      </c>
      <c r="J164" s="141">
        <v>314.58</v>
      </c>
    </row>
    <row r="165" spans="1:10" ht="23.25">
      <c r="A165" s="121">
        <v>21520</v>
      </c>
      <c r="B165" s="123">
        <v>13</v>
      </c>
      <c r="C165" s="123">
        <v>86.7607</v>
      </c>
      <c r="D165" s="132">
        <v>86.762</v>
      </c>
      <c r="E165" s="158">
        <f t="shared" si="13"/>
        <v>0.001300000000000523</v>
      </c>
      <c r="F165" s="221">
        <f t="shared" si="14"/>
        <v>4.509973980921155</v>
      </c>
      <c r="G165" s="159">
        <f t="shared" si="15"/>
        <v>288.25</v>
      </c>
      <c r="H165" s="123">
        <v>67</v>
      </c>
      <c r="I165" s="141">
        <v>857.62</v>
      </c>
      <c r="J165" s="141">
        <v>569.37</v>
      </c>
    </row>
    <row r="166" spans="1:10" ht="23.25">
      <c r="A166" s="121"/>
      <c r="B166" s="123">
        <v>14</v>
      </c>
      <c r="C166" s="123">
        <v>85.9311</v>
      </c>
      <c r="D166" s="132">
        <v>85.9354</v>
      </c>
      <c r="E166" s="158">
        <f t="shared" si="13"/>
        <v>0.004300000000000637</v>
      </c>
      <c r="F166" s="221">
        <f t="shared" si="14"/>
        <v>15.124868097082784</v>
      </c>
      <c r="G166" s="159">
        <f t="shared" si="15"/>
        <v>284.30000000000007</v>
      </c>
      <c r="H166" s="123">
        <v>68</v>
      </c>
      <c r="I166" s="141">
        <v>808.72</v>
      </c>
      <c r="J166" s="141">
        <v>524.42</v>
      </c>
    </row>
    <row r="167" spans="1:10" ht="23.25">
      <c r="A167" s="121"/>
      <c r="B167" s="123">
        <v>15</v>
      </c>
      <c r="C167" s="123">
        <v>86.9794</v>
      </c>
      <c r="D167" s="132">
        <v>86.9807</v>
      </c>
      <c r="E167" s="158">
        <f t="shared" si="13"/>
        <v>0.001300000000000523</v>
      </c>
      <c r="F167" s="221">
        <f t="shared" si="14"/>
        <v>4.527408232919562</v>
      </c>
      <c r="G167" s="159">
        <f t="shared" si="15"/>
        <v>287.14</v>
      </c>
      <c r="H167" s="123">
        <v>69</v>
      </c>
      <c r="I167" s="141">
        <v>845.18</v>
      </c>
      <c r="J167" s="141">
        <v>558.04</v>
      </c>
    </row>
    <row r="168" spans="1:10" ht="23.25">
      <c r="A168" s="121">
        <v>21544</v>
      </c>
      <c r="B168" s="123">
        <v>16</v>
      </c>
      <c r="C168" s="123">
        <v>86.1502</v>
      </c>
      <c r="D168" s="132">
        <v>86.1516</v>
      </c>
      <c r="E168" s="158">
        <f t="shared" si="13"/>
        <v>0.0014000000000038426</v>
      </c>
      <c r="F168" s="221">
        <f t="shared" si="14"/>
        <v>4.677893611346708</v>
      </c>
      <c r="G168" s="159">
        <f t="shared" si="15"/>
        <v>299.28</v>
      </c>
      <c r="H168" s="123">
        <v>70</v>
      </c>
      <c r="I168" s="141">
        <v>704.76</v>
      </c>
      <c r="J168" s="141">
        <v>405.48</v>
      </c>
    </row>
    <row r="169" spans="1:10" ht="23.25">
      <c r="A169" s="121"/>
      <c r="B169" s="123">
        <v>17</v>
      </c>
      <c r="C169" s="123">
        <v>87.2356</v>
      </c>
      <c r="D169" s="132">
        <v>87.2364</v>
      </c>
      <c r="E169" s="158">
        <f t="shared" si="13"/>
        <v>0.0007999999999981355</v>
      </c>
      <c r="F169" s="221">
        <f t="shared" si="14"/>
        <v>2.7587158177803905</v>
      </c>
      <c r="G169" s="159">
        <f t="shared" si="15"/>
        <v>289.99</v>
      </c>
      <c r="H169" s="123">
        <v>71</v>
      </c>
      <c r="I169" s="141">
        <v>834.88</v>
      </c>
      <c r="J169" s="141">
        <v>544.89</v>
      </c>
    </row>
    <row r="170" spans="1:10" ht="23.25">
      <c r="A170" s="121"/>
      <c r="B170" s="123">
        <v>18</v>
      </c>
      <c r="C170" s="123">
        <v>85.1504</v>
      </c>
      <c r="D170" s="132">
        <v>85.1509</v>
      </c>
      <c r="E170" s="158">
        <f t="shared" si="13"/>
        <v>0.0004999999999881766</v>
      </c>
      <c r="F170" s="221">
        <f t="shared" si="14"/>
        <v>1.6580448334930908</v>
      </c>
      <c r="G170" s="159">
        <f t="shared" si="15"/>
        <v>301.56000000000006</v>
      </c>
      <c r="H170" s="123">
        <v>72</v>
      </c>
      <c r="I170" s="141">
        <v>839.09</v>
      </c>
      <c r="J170" s="141">
        <v>537.53</v>
      </c>
    </row>
    <row r="171" spans="1:10" ht="23.25">
      <c r="A171" s="121">
        <v>21571</v>
      </c>
      <c r="B171" s="123">
        <v>7</v>
      </c>
      <c r="C171" s="132">
        <v>86.821</v>
      </c>
      <c r="D171" s="132">
        <v>86.8215</v>
      </c>
      <c r="E171" s="158">
        <f t="shared" si="13"/>
        <v>0.0005000000000023874</v>
      </c>
      <c r="F171" s="221">
        <f t="shared" si="14"/>
        <v>1.8511662347367175</v>
      </c>
      <c r="G171" s="159">
        <f t="shared" si="15"/>
        <v>270.1</v>
      </c>
      <c r="H171" s="123">
        <v>73</v>
      </c>
      <c r="I171" s="141">
        <v>840.51</v>
      </c>
      <c r="J171" s="141">
        <v>570.41</v>
      </c>
    </row>
    <row r="172" spans="1:10" ht="23.25">
      <c r="A172" s="121"/>
      <c r="B172" s="123">
        <v>8</v>
      </c>
      <c r="C172" s="132">
        <v>85.8801</v>
      </c>
      <c r="D172" s="132">
        <v>85.8807</v>
      </c>
      <c r="E172" s="158">
        <f t="shared" si="13"/>
        <v>0.0006000000000057071</v>
      </c>
      <c r="F172" s="221">
        <f t="shared" si="14"/>
        <v>2.339819833895048</v>
      </c>
      <c r="G172" s="159">
        <f t="shared" si="15"/>
        <v>256.42999999999995</v>
      </c>
      <c r="H172" s="123">
        <v>74</v>
      </c>
      <c r="I172" s="141">
        <v>786.5</v>
      </c>
      <c r="J172" s="141">
        <v>530.07</v>
      </c>
    </row>
    <row r="173" spans="1:10" ht="23.25">
      <c r="A173" s="121"/>
      <c r="B173" s="123">
        <v>9</v>
      </c>
      <c r="C173" s="132">
        <v>86.9638</v>
      </c>
      <c r="D173" s="132">
        <v>86.9639</v>
      </c>
      <c r="E173" s="158">
        <f t="shared" si="13"/>
        <v>9.99999999891088E-05</v>
      </c>
      <c r="F173" s="221">
        <f t="shared" si="14"/>
        <v>0.33322225921062587</v>
      </c>
      <c r="G173" s="159">
        <f t="shared" si="15"/>
        <v>300.0999999999999</v>
      </c>
      <c r="H173" s="123">
        <v>75</v>
      </c>
      <c r="I173" s="141">
        <v>831.42</v>
      </c>
      <c r="J173" s="141">
        <v>531.32</v>
      </c>
    </row>
    <row r="174" spans="1:10" ht="23.25">
      <c r="A174" s="121">
        <v>21577</v>
      </c>
      <c r="B174" s="123">
        <v>10</v>
      </c>
      <c r="C174" s="132">
        <v>86.1489</v>
      </c>
      <c r="D174" s="132">
        <v>86.15</v>
      </c>
      <c r="E174" s="158">
        <f t="shared" si="13"/>
        <v>0.0011000000000080945</v>
      </c>
      <c r="F174" s="221">
        <f t="shared" si="14"/>
        <v>3.789836348003772</v>
      </c>
      <c r="G174" s="159">
        <f t="shared" si="15"/>
        <v>290.24999999999994</v>
      </c>
      <c r="H174" s="123">
        <v>76</v>
      </c>
      <c r="I174" s="141">
        <v>700.56</v>
      </c>
      <c r="J174" s="141">
        <v>410.31</v>
      </c>
    </row>
    <row r="175" spans="1:10" ht="23.25">
      <c r="A175" s="121"/>
      <c r="B175" s="123">
        <v>11</v>
      </c>
      <c r="C175" s="132">
        <v>87.2552</v>
      </c>
      <c r="D175" s="132">
        <v>87.2557</v>
      </c>
      <c r="E175" s="158">
        <f t="shared" si="13"/>
        <v>0.0005000000000023874</v>
      </c>
      <c r="F175" s="221">
        <f t="shared" si="14"/>
        <v>1.7943012990827083</v>
      </c>
      <c r="G175" s="159">
        <f t="shared" si="15"/>
        <v>278.65999999999997</v>
      </c>
      <c r="H175" s="123">
        <v>77</v>
      </c>
      <c r="I175" s="141">
        <v>821.76</v>
      </c>
      <c r="J175" s="141">
        <v>543.1</v>
      </c>
    </row>
    <row r="176" spans="1:10" ht="23.25">
      <c r="A176" s="121"/>
      <c r="B176" s="123">
        <v>12</v>
      </c>
      <c r="C176" s="132">
        <v>85.151</v>
      </c>
      <c r="D176" s="132">
        <v>85.1513</v>
      </c>
      <c r="E176" s="158">
        <f t="shared" si="13"/>
        <v>0.00030000000000995897</v>
      </c>
      <c r="F176" s="221">
        <f t="shared" si="14"/>
        <v>0.975324295360574</v>
      </c>
      <c r="G176" s="159">
        <f t="shared" si="15"/>
        <v>307.59000000000003</v>
      </c>
      <c r="H176" s="123">
        <v>78</v>
      </c>
      <c r="I176" s="141">
        <v>840</v>
      </c>
      <c r="J176" s="141">
        <v>532.41</v>
      </c>
    </row>
    <row r="177" spans="1:10" ht="23.25">
      <c r="A177" s="121">
        <v>21596</v>
      </c>
      <c r="B177" s="123">
        <v>7</v>
      </c>
      <c r="C177" s="132">
        <v>86.4212</v>
      </c>
      <c r="D177" s="132">
        <v>86.426</v>
      </c>
      <c r="E177" s="158">
        <f t="shared" si="13"/>
        <v>0.004800000000003024</v>
      </c>
      <c r="F177" s="221">
        <f t="shared" si="14"/>
        <v>17.58241758242866</v>
      </c>
      <c r="G177" s="159">
        <f t="shared" si="15"/>
        <v>273</v>
      </c>
      <c r="H177" s="123">
        <v>79</v>
      </c>
      <c r="I177" s="141">
        <v>796.42</v>
      </c>
      <c r="J177" s="141">
        <v>523.42</v>
      </c>
    </row>
    <row r="178" spans="1:10" ht="23.25">
      <c r="A178" s="121"/>
      <c r="B178" s="123">
        <v>8</v>
      </c>
      <c r="C178" s="132">
        <v>84.7653</v>
      </c>
      <c r="D178" s="132">
        <v>84.7688</v>
      </c>
      <c r="E178" s="158">
        <f t="shared" si="13"/>
        <v>0.003500000000002501</v>
      </c>
      <c r="F178" s="221">
        <f t="shared" si="14"/>
        <v>10.339734121129988</v>
      </c>
      <c r="G178" s="159">
        <f t="shared" si="15"/>
        <v>338.5</v>
      </c>
      <c r="H178" s="123">
        <v>80</v>
      </c>
      <c r="I178" s="141">
        <v>708.02</v>
      </c>
      <c r="J178" s="141">
        <v>369.52</v>
      </c>
    </row>
    <row r="179" spans="1:10" ht="23.25">
      <c r="A179" s="121"/>
      <c r="B179" s="123">
        <v>9</v>
      </c>
      <c r="C179" s="132">
        <v>87.6058</v>
      </c>
      <c r="D179" s="132">
        <v>87.6094</v>
      </c>
      <c r="E179" s="158">
        <f t="shared" si="13"/>
        <v>0.00359999999999161</v>
      </c>
      <c r="F179" s="221">
        <f t="shared" si="14"/>
        <v>13.879250520439548</v>
      </c>
      <c r="G179" s="159">
        <f t="shared" si="15"/>
        <v>259.38</v>
      </c>
      <c r="H179" s="123">
        <v>81</v>
      </c>
      <c r="I179" s="141">
        <v>814.25</v>
      </c>
      <c r="J179" s="141">
        <v>554.87</v>
      </c>
    </row>
    <row r="180" spans="1:10" ht="23.25">
      <c r="A180" s="121">
        <v>21607</v>
      </c>
      <c r="B180" s="123">
        <v>10</v>
      </c>
      <c r="C180" s="132">
        <v>85.074</v>
      </c>
      <c r="D180" s="132">
        <v>85.0802</v>
      </c>
      <c r="E180" s="158">
        <f t="shared" si="13"/>
        <v>0.006200000000006867</v>
      </c>
      <c r="F180" s="221">
        <f t="shared" si="14"/>
        <v>20.404805002490924</v>
      </c>
      <c r="G180" s="159">
        <f t="shared" si="15"/>
        <v>303.84999999999997</v>
      </c>
      <c r="H180" s="123">
        <v>82</v>
      </c>
      <c r="I180" s="141">
        <v>795.18</v>
      </c>
      <c r="J180" s="141">
        <v>491.33</v>
      </c>
    </row>
    <row r="181" spans="1:10" ht="23.25">
      <c r="A181" s="121"/>
      <c r="B181" s="123">
        <v>11</v>
      </c>
      <c r="C181" s="132">
        <v>86.1004</v>
      </c>
      <c r="D181" s="132">
        <v>86.1039</v>
      </c>
      <c r="E181" s="158">
        <f t="shared" si="13"/>
        <v>0.003500000000002501</v>
      </c>
      <c r="F181" s="221">
        <f t="shared" si="14"/>
        <v>14.044380241573377</v>
      </c>
      <c r="G181" s="159">
        <f t="shared" si="15"/>
        <v>249.20999999999998</v>
      </c>
      <c r="H181" s="123">
        <v>83</v>
      </c>
      <c r="I181" s="141">
        <v>680.77</v>
      </c>
      <c r="J181" s="141">
        <v>431.56</v>
      </c>
    </row>
    <row r="182" spans="1:10" ht="23.25">
      <c r="A182" s="121"/>
      <c r="B182" s="123">
        <v>12</v>
      </c>
      <c r="C182" s="132">
        <v>84.8323</v>
      </c>
      <c r="D182" s="132">
        <v>84.8396</v>
      </c>
      <c r="E182" s="158">
        <f t="shared" si="13"/>
        <v>0.00730000000000075</v>
      </c>
      <c r="F182" s="221">
        <f t="shared" si="14"/>
        <v>25.933425698961774</v>
      </c>
      <c r="G182" s="159">
        <f t="shared" si="15"/>
        <v>281.49</v>
      </c>
      <c r="H182" s="123">
        <v>84</v>
      </c>
      <c r="I182" s="141">
        <v>779.34</v>
      </c>
      <c r="J182" s="141">
        <v>497.85</v>
      </c>
    </row>
    <row r="183" spans="1:10" ht="23.25">
      <c r="A183" s="121">
        <v>21618</v>
      </c>
      <c r="B183" s="123">
        <v>25</v>
      </c>
      <c r="C183" s="132">
        <v>87.0858</v>
      </c>
      <c r="D183" s="132">
        <v>87.0863</v>
      </c>
      <c r="E183" s="158">
        <f t="shared" si="13"/>
        <v>0.0004999999999881766</v>
      </c>
      <c r="F183" s="221">
        <f t="shared" si="14"/>
        <v>1.5146007512061572</v>
      </c>
      <c r="G183" s="159">
        <f t="shared" si="15"/>
        <v>330.11999999999995</v>
      </c>
      <c r="H183" s="123">
        <v>85</v>
      </c>
      <c r="I183" s="141">
        <v>685.05</v>
      </c>
      <c r="J183" s="141">
        <v>354.93</v>
      </c>
    </row>
    <row r="184" spans="1:10" ht="23.25">
      <c r="A184" s="121"/>
      <c r="B184" s="123">
        <v>26</v>
      </c>
      <c r="C184" s="132">
        <v>85.8025</v>
      </c>
      <c r="D184" s="132">
        <v>85.804</v>
      </c>
      <c r="E184" s="158">
        <f t="shared" si="13"/>
        <v>0.0015000000000071623</v>
      </c>
      <c r="F184" s="221">
        <f t="shared" si="14"/>
        <v>5.186184005833289</v>
      </c>
      <c r="G184" s="159">
        <f t="shared" si="15"/>
        <v>289.23</v>
      </c>
      <c r="H184" s="123">
        <v>86</v>
      </c>
      <c r="I184" s="141">
        <v>855.74</v>
      </c>
      <c r="J184" s="141">
        <v>566.51</v>
      </c>
    </row>
    <row r="185" spans="1:10" ht="23.25">
      <c r="A185" s="121"/>
      <c r="B185" s="123">
        <v>27</v>
      </c>
      <c r="C185" s="132">
        <v>86.3215</v>
      </c>
      <c r="D185" s="132">
        <v>86.322</v>
      </c>
      <c r="E185" s="158">
        <f t="shared" si="13"/>
        <v>0.0005000000000023874</v>
      </c>
      <c r="F185" s="221">
        <f t="shared" si="14"/>
        <v>1.6706204684499562</v>
      </c>
      <c r="G185" s="159">
        <f t="shared" si="15"/>
        <v>299.29</v>
      </c>
      <c r="H185" s="123">
        <v>87</v>
      </c>
      <c r="I185" s="141">
        <v>704.73</v>
      </c>
      <c r="J185" s="141">
        <v>405.44</v>
      </c>
    </row>
    <row r="186" spans="1:10" ht="23.25">
      <c r="A186" s="121">
        <v>21637</v>
      </c>
      <c r="B186" s="123">
        <v>28</v>
      </c>
      <c r="C186" s="132">
        <v>87.2234</v>
      </c>
      <c r="D186" s="132">
        <v>87.2271</v>
      </c>
      <c r="E186" s="158">
        <f t="shared" si="13"/>
        <v>0.0036999999999949296</v>
      </c>
      <c r="F186" s="221">
        <f t="shared" si="14"/>
        <v>13.453567013289687</v>
      </c>
      <c r="G186" s="159">
        <f t="shared" si="15"/>
        <v>275.02</v>
      </c>
      <c r="H186" s="123">
        <v>88</v>
      </c>
      <c r="I186" s="141">
        <v>824.42</v>
      </c>
      <c r="J186" s="141">
        <v>549.4</v>
      </c>
    </row>
    <row r="187" spans="1:10" ht="23.25">
      <c r="A187" s="121"/>
      <c r="B187" s="123">
        <v>29</v>
      </c>
      <c r="C187" s="132">
        <v>85.2665</v>
      </c>
      <c r="D187" s="132">
        <v>85.2703</v>
      </c>
      <c r="E187" s="158">
        <f t="shared" si="13"/>
        <v>0.00380000000001246</v>
      </c>
      <c r="F187" s="221">
        <f t="shared" si="14"/>
        <v>13.909733152796445</v>
      </c>
      <c r="G187" s="159">
        <f t="shared" si="15"/>
        <v>273.18999999999994</v>
      </c>
      <c r="H187" s="123">
        <v>89</v>
      </c>
      <c r="I187" s="141">
        <v>801.63</v>
      </c>
      <c r="J187" s="141">
        <v>528.44</v>
      </c>
    </row>
    <row r="188" spans="1:10" ht="23.25">
      <c r="A188" s="174"/>
      <c r="B188" s="175">
        <v>30</v>
      </c>
      <c r="C188" s="176">
        <v>84.9784</v>
      </c>
      <c r="D188" s="176">
        <v>84.9813</v>
      </c>
      <c r="E188" s="177">
        <f t="shared" si="13"/>
        <v>0.002900000000011005</v>
      </c>
      <c r="F188" s="224">
        <f t="shared" si="14"/>
        <v>8.557854044356256</v>
      </c>
      <c r="G188" s="178">
        <f t="shared" si="15"/>
        <v>338.87</v>
      </c>
      <c r="H188" s="175">
        <v>90</v>
      </c>
      <c r="I188" s="179">
        <v>688.9</v>
      </c>
      <c r="J188" s="179">
        <v>350.03</v>
      </c>
    </row>
    <row r="189" spans="1:10" ht="23.25">
      <c r="A189" s="168">
        <v>21648</v>
      </c>
      <c r="B189" s="169">
        <v>7</v>
      </c>
      <c r="C189" s="170">
        <v>86.4358</v>
      </c>
      <c r="D189" s="170">
        <v>86.441</v>
      </c>
      <c r="E189" s="171">
        <f t="shared" si="13"/>
        <v>0.005200000000002092</v>
      </c>
      <c r="F189" s="223">
        <f t="shared" si="14"/>
        <v>17.16568184069617</v>
      </c>
      <c r="G189" s="172">
        <f t="shared" si="15"/>
        <v>302.93000000000006</v>
      </c>
      <c r="H189" s="169">
        <v>1</v>
      </c>
      <c r="I189" s="173">
        <v>712.7</v>
      </c>
      <c r="J189" s="173">
        <v>409.77</v>
      </c>
    </row>
    <row r="190" spans="1:10" ht="23.25">
      <c r="A190" s="121"/>
      <c r="B190" s="123">
        <v>8</v>
      </c>
      <c r="C190" s="132">
        <v>84.7998</v>
      </c>
      <c r="D190" s="132">
        <v>84.8046</v>
      </c>
      <c r="E190" s="158">
        <f t="shared" si="13"/>
        <v>0.004799999999988813</v>
      </c>
      <c r="F190" s="221">
        <f t="shared" si="14"/>
        <v>20.019185052295164</v>
      </c>
      <c r="G190" s="159">
        <f t="shared" si="15"/>
        <v>239.7700000000001</v>
      </c>
      <c r="H190" s="123">
        <v>2</v>
      </c>
      <c r="I190" s="141">
        <v>789.32</v>
      </c>
      <c r="J190" s="141">
        <v>549.55</v>
      </c>
    </row>
    <row r="191" spans="1:10" ht="23.25">
      <c r="A191" s="121"/>
      <c r="B191" s="169">
        <v>9</v>
      </c>
      <c r="C191" s="132">
        <v>87.6576</v>
      </c>
      <c r="D191" s="132">
        <v>87.6595</v>
      </c>
      <c r="E191" s="158">
        <f t="shared" si="13"/>
        <v>0.0018999999999920192</v>
      </c>
      <c r="F191" s="221">
        <f t="shared" si="14"/>
        <v>6.072227548712109</v>
      </c>
      <c r="G191" s="159">
        <f t="shared" si="15"/>
        <v>312.90000000000003</v>
      </c>
      <c r="H191" s="169">
        <v>3</v>
      </c>
      <c r="I191" s="141">
        <v>672.22</v>
      </c>
      <c r="J191" s="141">
        <v>359.32</v>
      </c>
    </row>
    <row r="192" spans="1:10" ht="23.25">
      <c r="A192" s="121">
        <v>21668</v>
      </c>
      <c r="B192" s="123">
        <v>10</v>
      </c>
      <c r="C192" s="132">
        <v>85.0918</v>
      </c>
      <c r="D192" s="132">
        <v>85.093</v>
      </c>
      <c r="E192" s="158">
        <f t="shared" si="13"/>
        <v>0.0011999999999972033</v>
      </c>
      <c r="F192" s="221">
        <f t="shared" si="14"/>
        <v>4.347511049913787</v>
      </c>
      <c r="G192" s="159">
        <f t="shared" si="15"/>
        <v>276.02</v>
      </c>
      <c r="H192" s="123">
        <v>4</v>
      </c>
      <c r="I192" s="141">
        <v>801.68</v>
      </c>
      <c r="J192" s="141">
        <v>525.66</v>
      </c>
    </row>
    <row r="193" spans="1:10" ht="23.25">
      <c r="A193" s="121"/>
      <c r="B193" s="169">
        <v>11</v>
      </c>
      <c r="C193" s="132">
        <v>86.0964</v>
      </c>
      <c r="D193" s="132">
        <v>86.1024</v>
      </c>
      <c r="E193" s="158">
        <f aca="true" t="shared" si="16" ref="E193:E221">D193-C193</f>
        <v>0.006000000000000227</v>
      </c>
      <c r="F193" s="221">
        <f aca="true" t="shared" si="17" ref="F193:F221">((10^6)*E193/G193)</f>
        <v>22.036948617182308</v>
      </c>
      <c r="G193" s="159">
        <f aca="true" t="shared" si="18" ref="G193:G221">I193-J193</f>
        <v>272.27000000000004</v>
      </c>
      <c r="H193" s="169">
        <v>5</v>
      </c>
      <c r="I193" s="141">
        <v>674.09</v>
      </c>
      <c r="J193" s="141">
        <v>401.82</v>
      </c>
    </row>
    <row r="194" spans="1:10" ht="23.25">
      <c r="A194" s="121"/>
      <c r="B194" s="123">
        <v>12</v>
      </c>
      <c r="C194" s="132">
        <v>84.8186</v>
      </c>
      <c r="D194" s="132">
        <v>84.8214</v>
      </c>
      <c r="E194" s="158">
        <f t="shared" si="16"/>
        <v>0.0027999999999934744</v>
      </c>
      <c r="F194" s="221">
        <f t="shared" si="17"/>
        <v>10.116337885661807</v>
      </c>
      <c r="G194" s="159">
        <f t="shared" si="18"/>
        <v>276.78</v>
      </c>
      <c r="H194" s="123">
        <v>6</v>
      </c>
      <c r="I194" s="141">
        <v>789</v>
      </c>
      <c r="J194" s="180">
        <v>512.22</v>
      </c>
    </row>
    <row r="195" spans="1:10" ht="23.25">
      <c r="A195" s="121">
        <v>21801</v>
      </c>
      <c r="B195" s="123">
        <v>10</v>
      </c>
      <c r="C195" s="132">
        <v>85.0732</v>
      </c>
      <c r="D195" s="132">
        <v>85.1031</v>
      </c>
      <c r="E195" s="158">
        <f t="shared" si="16"/>
        <v>0.029899999999997817</v>
      </c>
      <c r="F195" s="221">
        <f t="shared" si="17"/>
        <v>90.08466150461818</v>
      </c>
      <c r="G195" s="159">
        <f t="shared" si="18"/>
        <v>331.90999999999997</v>
      </c>
      <c r="H195" s="169">
        <v>7</v>
      </c>
      <c r="I195" s="141">
        <v>823.27</v>
      </c>
      <c r="J195" s="180">
        <v>491.36</v>
      </c>
    </row>
    <row r="196" spans="1:10" ht="23.25">
      <c r="A196" s="121"/>
      <c r="B196" s="123">
        <v>11</v>
      </c>
      <c r="C196" s="132">
        <v>86.0792</v>
      </c>
      <c r="D196" s="132">
        <v>86.1086</v>
      </c>
      <c r="E196" s="158">
        <f t="shared" si="16"/>
        <v>0.02939999999999543</v>
      </c>
      <c r="F196" s="221">
        <f t="shared" si="17"/>
        <v>98.37711226366217</v>
      </c>
      <c r="G196" s="159">
        <f t="shared" si="18"/>
        <v>298.8499999999999</v>
      </c>
      <c r="H196" s="123">
        <v>8</v>
      </c>
      <c r="I196" s="141">
        <v>866.67</v>
      </c>
      <c r="J196" s="141">
        <v>567.82</v>
      </c>
    </row>
    <row r="197" spans="1:10" ht="23.25">
      <c r="A197" s="121"/>
      <c r="B197" s="123">
        <v>12</v>
      </c>
      <c r="C197" s="132">
        <v>84.8157</v>
      </c>
      <c r="D197" s="132">
        <v>84.844</v>
      </c>
      <c r="E197" s="158">
        <f t="shared" si="16"/>
        <v>0.028299999999987335</v>
      </c>
      <c r="F197" s="221">
        <f t="shared" si="17"/>
        <v>93.0737354469096</v>
      </c>
      <c r="G197" s="159">
        <f t="shared" si="18"/>
        <v>304.06000000000006</v>
      </c>
      <c r="H197" s="169">
        <v>9</v>
      </c>
      <c r="I197" s="141">
        <v>813.84</v>
      </c>
      <c r="J197" s="141">
        <v>509.78</v>
      </c>
    </row>
    <row r="198" spans="1:10" ht="23.25">
      <c r="A198" s="121">
        <v>21808</v>
      </c>
      <c r="B198" s="123">
        <v>13</v>
      </c>
      <c r="C198" s="132">
        <v>85.6953</v>
      </c>
      <c r="D198" s="132">
        <v>86.2555</v>
      </c>
      <c r="E198" s="158">
        <f t="shared" si="16"/>
        <v>0.5601999999999947</v>
      </c>
      <c r="F198" s="221">
        <f t="shared" si="17"/>
        <v>1964.8556697414845</v>
      </c>
      <c r="G198" s="159">
        <f t="shared" si="18"/>
        <v>285.11</v>
      </c>
      <c r="H198" s="123">
        <v>10</v>
      </c>
      <c r="I198" s="141">
        <v>843.29</v>
      </c>
      <c r="J198" s="141">
        <v>558.18</v>
      </c>
    </row>
    <row r="199" spans="1:10" ht="23.25">
      <c r="A199" s="121"/>
      <c r="B199" s="123">
        <v>14</v>
      </c>
      <c r="C199" s="132">
        <v>85.907</v>
      </c>
      <c r="D199" s="132">
        <v>86.6456</v>
      </c>
      <c r="E199" s="158">
        <f t="shared" si="16"/>
        <v>0.7386000000000053</v>
      </c>
      <c r="F199" s="221">
        <f t="shared" si="17"/>
        <v>2371.3359232028943</v>
      </c>
      <c r="G199" s="159">
        <f t="shared" si="18"/>
        <v>311.4699999999999</v>
      </c>
      <c r="H199" s="169">
        <v>11</v>
      </c>
      <c r="I199" s="141">
        <v>830.56</v>
      </c>
      <c r="J199" s="141">
        <v>519.09</v>
      </c>
    </row>
    <row r="200" spans="1:10" ht="23.25">
      <c r="A200" s="121"/>
      <c r="B200" s="123">
        <v>15</v>
      </c>
      <c r="C200" s="132">
        <v>86.9782</v>
      </c>
      <c r="D200" s="132">
        <v>87.6279</v>
      </c>
      <c r="E200" s="158">
        <f t="shared" si="16"/>
        <v>0.6496999999999957</v>
      </c>
      <c r="F200" s="221">
        <f t="shared" si="17"/>
        <v>2140.5508697943974</v>
      </c>
      <c r="G200" s="159">
        <f t="shared" si="18"/>
        <v>303.5200000000001</v>
      </c>
      <c r="H200" s="123">
        <v>12</v>
      </c>
      <c r="I200" s="141">
        <v>856.69</v>
      </c>
      <c r="J200" s="141">
        <v>553.17</v>
      </c>
    </row>
    <row r="201" spans="1:10" ht="23.25">
      <c r="A201" s="121">
        <v>21820</v>
      </c>
      <c r="B201" s="123">
        <v>16</v>
      </c>
      <c r="C201" s="132">
        <v>86.1093</v>
      </c>
      <c r="D201" s="132">
        <v>86.1369</v>
      </c>
      <c r="E201" s="158">
        <f t="shared" si="16"/>
        <v>0.02759999999999252</v>
      </c>
      <c r="F201" s="221">
        <f t="shared" si="17"/>
        <v>89.11274699726371</v>
      </c>
      <c r="G201" s="159">
        <f t="shared" si="18"/>
        <v>309.72</v>
      </c>
      <c r="H201" s="169">
        <v>13</v>
      </c>
      <c r="I201" s="141">
        <v>781.74</v>
      </c>
      <c r="J201" s="141">
        <v>472.02</v>
      </c>
    </row>
    <row r="202" spans="1:10" ht="23.25">
      <c r="A202" s="121"/>
      <c r="B202" s="123">
        <v>17</v>
      </c>
      <c r="C202" s="132">
        <v>87.1965</v>
      </c>
      <c r="D202" s="132">
        <v>87.2244</v>
      </c>
      <c r="E202" s="158">
        <f t="shared" si="16"/>
        <v>0.02790000000000248</v>
      </c>
      <c r="F202" s="221">
        <f t="shared" si="17"/>
        <v>74.04458598726772</v>
      </c>
      <c r="G202" s="159">
        <f t="shared" si="18"/>
        <v>376.8</v>
      </c>
      <c r="H202" s="123">
        <v>14</v>
      </c>
      <c r="I202" s="141">
        <v>734.97</v>
      </c>
      <c r="J202" s="141">
        <v>358.17</v>
      </c>
    </row>
    <row r="203" spans="1:10" ht="23.25">
      <c r="A203" s="121"/>
      <c r="B203" s="123">
        <v>18</v>
      </c>
      <c r="C203" s="132">
        <v>85.1237</v>
      </c>
      <c r="D203" s="132">
        <v>85.1484</v>
      </c>
      <c r="E203" s="158">
        <f t="shared" si="16"/>
        <v>0.024699999999995725</v>
      </c>
      <c r="F203" s="221">
        <f t="shared" si="17"/>
        <v>85.92798747606794</v>
      </c>
      <c r="G203" s="159">
        <f t="shared" si="18"/>
        <v>287.44999999999993</v>
      </c>
      <c r="H203" s="123">
        <v>15</v>
      </c>
      <c r="I203" s="141">
        <v>840.91</v>
      </c>
      <c r="J203" s="141">
        <v>553.46</v>
      </c>
    </row>
    <row r="204" spans="1:10" ht="23.25">
      <c r="A204" s="121">
        <v>21833</v>
      </c>
      <c r="B204" s="123">
        <v>19</v>
      </c>
      <c r="C204" s="132">
        <v>88.9407</v>
      </c>
      <c r="D204" s="132">
        <v>88.954</v>
      </c>
      <c r="E204" s="158">
        <f t="shared" si="16"/>
        <v>0.013299999999986767</v>
      </c>
      <c r="F204" s="221">
        <f t="shared" si="17"/>
        <v>44.72542623663035</v>
      </c>
      <c r="G204" s="159">
        <f t="shared" si="18"/>
        <v>297.37</v>
      </c>
      <c r="H204" s="123">
        <v>16</v>
      </c>
      <c r="I204" s="141">
        <v>812.08</v>
      </c>
      <c r="J204" s="141">
        <v>514.71</v>
      </c>
    </row>
    <row r="205" spans="1:10" ht="23.25">
      <c r="A205" s="121"/>
      <c r="B205" s="123">
        <v>20</v>
      </c>
      <c r="C205" s="132">
        <v>84.633</v>
      </c>
      <c r="D205" s="132">
        <v>84.6463</v>
      </c>
      <c r="E205" s="158">
        <f t="shared" si="16"/>
        <v>0.013300000000000978</v>
      </c>
      <c r="F205" s="221">
        <f t="shared" si="17"/>
        <v>40.628054740960955</v>
      </c>
      <c r="G205" s="159">
        <f t="shared" si="18"/>
        <v>327.36</v>
      </c>
      <c r="H205" s="123">
        <v>17</v>
      </c>
      <c r="I205" s="141">
        <v>681.64</v>
      </c>
      <c r="J205" s="141">
        <v>354.28</v>
      </c>
    </row>
    <row r="206" spans="1:10" ht="23.25">
      <c r="A206" s="121"/>
      <c r="B206" s="123">
        <v>21</v>
      </c>
      <c r="C206" s="132">
        <v>86.3513</v>
      </c>
      <c r="D206" s="132">
        <v>86.3616</v>
      </c>
      <c r="E206" s="158">
        <f t="shared" si="16"/>
        <v>0.010300000000000864</v>
      </c>
      <c r="F206" s="221">
        <f t="shared" si="17"/>
        <v>27.913279132793672</v>
      </c>
      <c r="G206" s="159">
        <f t="shared" si="18"/>
        <v>368.99999999999994</v>
      </c>
      <c r="H206" s="123">
        <v>18</v>
      </c>
      <c r="I206" s="141">
        <v>736.3</v>
      </c>
      <c r="J206" s="141">
        <v>367.3</v>
      </c>
    </row>
    <row r="207" spans="1:10" ht="23.25">
      <c r="A207" s="121">
        <v>21843</v>
      </c>
      <c r="B207" s="123">
        <v>22</v>
      </c>
      <c r="C207" s="132">
        <v>85.1307</v>
      </c>
      <c r="D207" s="132">
        <v>85.1403</v>
      </c>
      <c r="E207" s="158">
        <f t="shared" si="16"/>
        <v>0.009599999999991837</v>
      </c>
      <c r="F207" s="221">
        <f t="shared" si="17"/>
        <v>37.19488570318419</v>
      </c>
      <c r="G207" s="159">
        <f t="shared" si="18"/>
        <v>258.0999999999999</v>
      </c>
      <c r="H207" s="123">
        <v>19</v>
      </c>
      <c r="I207" s="141">
        <v>839.3</v>
      </c>
      <c r="J207" s="141">
        <v>581.2</v>
      </c>
    </row>
    <row r="208" spans="1:10" ht="23.25">
      <c r="A208" s="121"/>
      <c r="B208" s="123">
        <v>23</v>
      </c>
      <c r="C208" s="132">
        <v>87.6864</v>
      </c>
      <c r="D208" s="132">
        <v>87.702</v>
      </c>
      <c r="E208" s="158">
        <f t="shared" si="16"/>
        <v>0.015599999999992065</v>
      </c>
      <c r="F208" s="221">
        <f t="shared" si="17"/>
        <v>53.42831700798707</v>
      </c>
      <c r="G208" s="159">
        <f t="shared" si="18"/>
        <v>291.98</v>
      </c>
      <c r="H208" s="123">
        <v>20</v>
      </c>
      <c r="I208" s="141">
        <v>712.86</v>
      </c>
      <c r="J208" s="141">
        <v>420.88</v>
      </c>
    </row>
    <row r="209" spans="1:10" ht="23.25">
      <c r="A209" s="121"/>
      <c r="B209" s="123">
        <v>24</v>
      </c>
      <c r="C209" s="132">
        <v>88.077</v>
      </c>
      <c r="D209" s="132">
        <v>88.0872</v>
      </c>
      <c r="E209" s="158">
        <f t="shared" si="16"/>
        <v>0.010199999999997544</v>
      </c>
      <c r="F209" s="221">
        <f t="shared" si="17"/>
        <v>35.78696231842518</v>
      </c>
      <c r="G209" s="159">
        <f t="shared" si="18"/>
        <v>285.02</v>
      </c>
      <c r="H209" s="123">
        <v>21</v>
      </c>
      <c r="I209" s="141">
        <v>831.76</v>
      </c>
      <c r="J209" s="141">
        <v>546.74</v>
      </c>
    </row>
    <row r="210" spans="1:10" ht="23.25">
      <c r="A210" s="121">
        <v>21851</v>
      </c>
      <c r="B210" s="123">
        <v>25</v>
      </c>
      <c r="C210" s="132">
        <v>87.0708</v>
      </c>
      <c r="D210" s="132">
        <v>87.0791</v>
      </c>
      <c r="E210" s="158">
        <f t="shared" si="16"/>
        <v>0.008299999999991314</v>
      </c>
      <c r="F210" s="221">
        <f t="shared" si="17"/>
        <v>28.910794524334936</v>
      </c>
      <c r="G210" s="159">
        <f t="shared" si="18"/>
        <v>287.0899999999999</v>
      </c>
      <c r="H210" s="123">
        <v>22</v>
      </c>
      <c r="I210" s="141">
        <v>813.17</v>
      </c>
      <c r="J210" s="141">
        <v>526.08</v>
      </c>
    </row>
    <row r="211" spans="1:10" ht="23.25">
      <c r="A211" s="121"/>
      <c r="B211" s="123">
        <v>26</v>
      </c>
      <c r="C211" s="132">
        <v>85.816</v>
      </c>
      <c r="D211" s="132">
        <v>85.825</v>
      </c>
      <c r="E211" s="158">
        <f t="shared" si="16"/>
        <v>0.009000000000000341</v>
      </c>
      <c r="F211" s="221">
        <f t="shared" si="17"/>
        <v>29.216984807169002</v>
      </c>
      <c r="G211" s="159">
        <f t="shared" si="18"/>
        <v>308.0400000000001</v>
      </c>
      <c r="H211" s="123">
        <v>23</v>
      </c>
      <c r="I211" s="141">
        <v>679.69</v>
      </c>
      <c r="J211" s="141">
        <v>371.65</v>
      </c>
    </row>
    <row r="212" spans="1:10" ht="23.25">
      <c r="A212" s="121"/>
      <c r="B212" s="123">
        <v>27</v>
      </c>
      <c r="C212" s="132">
        <v>86.3235</v>
      </c>
      <c r="D212" s="132">
        <v>86.3374</v>
      </c>
      <c r="E212" s="158">
        <f t="shared" si="16"/>
        <v>0.013900000000006685</v>
      </c>
      <c r="F212" s="221">
        <f t="shared" si="17"/>
        <v>39.4147337378968</v>
      </c>
      <c r="G212" s="159">
        <f t="shared" si="18"/>
        <v>352.65999999999997</v>
      </c>
      <c r="H212" s="123">
        <v>24</v>
      </c>
      <c r="I212" s="141">
        <v>653.02</v>
      </c>
      <c r="J212" s="141">
        <v>300.36</v>
      </c>
    </row>
    <row r="213" spans="1:10" ht="23.25">
      <c r="A213" s="121">
        <v>21862</v>
      </c>
      <c r="B213" s="123">
        <v>28</v>
      </c>
      <c r="C213" s="132">
        <v>87.2053</v>
      </c>
      <c r="D213" s="132">
        <v>87.2308</v>
      </c>
      <c r="E213" s="158">
        <f t="shared" si="16"/>
        <v>0.025500000000008072</v>
      </c>
      <c r="F213" s="221">
        <f t="shared" si="17"/>
        <v>86.33239665507016</v>
      </c>
      <c r="G213" s="159">
        <f t="shared" si="18"/>
        <v>295.37</v>
      </c>
      <c r="H213" s="123">
        <v>25</v>
      </c>
      <c r="I213" s="141">
        <v>704</v>
      </c>
      <c r="J213" s="141">
        <v>408.63</v>
      </c>
    </row>
    <row r="214" spans="1:10" ht="23.25">
      <c r="A214" s="121"/>
      <c r="B214" s="123">
        <v>29</v>
      </c>
      <c r="C214" s="132">
        <v>85.2403</v>
      </c>
      <c r="D214" s="132">
        <v>85.2691</v>
      </c>
      <c r="E214" s="158">
        <f t="shared" si="16"/>
        <v>0.028799999999989723</v>
      </c>
      <c r="F214" s="221">
        <f t="shared" si="17"/>
        <v>97.60065067096967</v>
      </c>
      <c r="G214" s="159">
        <f t="shared" si="18"/>
        <v>295.0799999999999</v>
      </c>
      <c r="H214" s="123">
        <v>26</v>
      </c>
      <c r="I214" s="141">
        <v>866.92</v>
      </c>
      <c r="J214" s="141">
        <v>571.84</v>
      </c>
    </row>
    <row r="215" spans="1:10" ht="23.25">
      <c r="A215" s="121"/>
      <c r="B215" s="123">
        <v>30</v>
      </c>
      <c r="C215" s="132">
        <v>84.9545</v>
      </c>
      <c r="D215" s="132">
        <v>84.9796</v>
      </c>
      <c r="E215" s="158">
        <f t="shared" si="16"/>
        <v>0.025100000000009004</v>
      </c>
      <c r="F215" s="221">
        <f t="shared" si="17"/>
        <v>78.64394034342965</v>
      </c>
      <c r="G215" s="159">
        <f t="shared" si="18"/>
        <v>319.15999999999997</v>
      </c>
      <c r="H215" s="123">
        <v>27</v>
      </c>
      <c r="I215" s="141">
        <v>693.68</v>
      </c>
      <c r="J215" s="141">
        <v>374.52</v>
      </c>
    </row>
    <row r="216" spans="1:10" ht="23.25">
      <c r="A216" s="121">
        <v>21871</v>
      </c>
      <c r="B216" s="123">
        <v>31</v>
      </c>
      <c r="C216" s="132">
        <v>84.862</v>
      </c>
      <c r="D216" s="132">
        <v>84.8934</v>
      </c>
      <c r="E216" s="158">
        <f t="shared" si="16"/>
        <v>0.03140000000000498</v>
      </c>
      <c r="F216" s="221">
        <f t="shared" si="17"/>
        <v>93.79854223923105</v>
      </c>
      <c r="G216" s="159">
        <f t="shared" si="18"/>
        <v>334.75999999999993</v>
      </c>
      <c r="H216" s="123">
        <v>28</v>
      </c>
      <c r="I216" s="141">
        <v>822.55</v>
      </c>
      <c r="J216" s="141">
        <v>487.79</v>
      </c>
    </row>
    <row r="217" spans="1:10" ht="23.25">
      <c r="A217" s="121"/>
      <c r="B217" s="123">
        <v>32</v>
      </c>
      <c r="C217" s="132">
        <v>85.0071</v>
      </c>
      <c r="D217" s="132">
        <v>85.0581</v>
      </c>
      <c r="E217" s="158">
        <f t="shared" si="16"/>
        <v>0.05100000000000193</v>
      </c>
      <c r="F217" s="221">
        <f t="shared" si="17"/>
        <v>150.68250310229254</v>
      </c>
      <c r="G217" s="159">
        <f t="shared" si="18"/>
        <v>338.46</v>
      </c>
      <c r="H217" s="123">
        <v>29</v>
      </c>
      <c r="I217" s="141">
        <v>668.79</v>
      </c>
      <c r="J217" s="141">
        <v>330.33</v>
      </c>
    </row>
    <row r="218" spans="1:10" ht="23.25">
      <c r="A218" s="121"/>
      <c r="B218" s="123">
        <v>33</v>
      </c>
      <c r="C218" s="132">
        <v>85.9787</v>
      </c>
      <c r="D218" s="132">
        <v>86.0258</v>
      </c>
      <c r="E218" s="158">
        <f t="shared" si="16"/>
        <v>0.047100000000000364</v>
      </c>
      <c r="F218" s="221">
        <f t="shared" si="17"/>
        <v>153.01647119976727</v>
      </c>
      <c r="G218" s="159">
        <f t="shared" si="18"/>
        <v>307.81</v>
      </c>
      <c r="H218" s="123">
        <v>30</v>
      </c>
      <c r="I218" s="141">
        <v>812.75</v>
      </c>
      <c r="J218" s="141">
        <v>504.94</v>
      </c>
    </row>
    <row r="219" spans="1:10" ht="23.25">
      <c r="A219" s="121">
        <v>21883</v>
      </c>
      <c r="B219" s="123">
        <v>34</v>
      </c>
      <c r="C219" s="132">
        <v>83.7463</v>
      </c>
      <c r="D219" s="132">
        <v>83.7724</v>
      </c>
      <c r="E219" s="158">
        <f t="shared" si="16"/>
        <v>0.026099999999999568</v>
      </c>
      <c r="F219" s="221">
        <f t="shared" si="17"/>
        <v>99.55752212389217</v>
      </c>
      <c r="G219" s="159">
        <f t="shared" si="18"/>
        <v>262.15999999999997</v>
      </c>
      <c r="H219" s="123">
        <v>31</v>
      </c>
      <c r="I219" s="141">
        <v>850.54</v>
      </c>
      <c r="J219" s="141">
        <v>588.38</v>
      </c>
    </row>
    <row r="220" spans="1:10" ht="23.25">
      <c r="A220" s="121"/>
      <c r="B220" s="123">
        <v>35</v>
      </c>
      <c r="C220" s="132">
        <v>84.9926</v>
      </c>
      <c r="D220" s="132">
        <v>85.0284</v>
      </c>
      <c r="E220" s="158">
        <f t="shared" si="16"/>
        <v>0.035800000000008936</v>
      </c>
      <c r="F220" s="221">
        <f t="shared" si="17"/>
        <v>124.27103582341338</v>
      </c>
      <c r="G220" s="159">
        <f t="shared" si="18"/>
        <v>288.08000000000004</v>
      </c>
      <c r="H220" s="123">
        <v>32</v>
      </c>
      <c r="I220" s="141">
        <v>833.26</v>
      </c>
      <c r="J220" s="141">
        <v>545.18</v>
      </c>
    </row>
    <row r="221" spans="1:10" ht="23.25">
      <c r="A221" s="121"/>
      <c r="B221" s="123">
        <v>36</v>
      </c>
      <c r="C221" s="132">
        <v>84.5654</v>
      </c>
      <c r="D221" s="132">
        <v>84.6052</v>
      </c>
      <c r="E221" s="158">
        <f t="shared" si="16"/>
        <v>0.03979999999999961</v>
      </c>
      <c r="F221" s="221">
        <f t="shared" si="17"/>
        <v>115.86271142033598</v>
      </c>
      <c r="G221" s="159">
        <f t="shared" si="18"/>
        <v>343.51</v>
      </c>
      <c r="H221" s="123">
        <v>33</v>
      </c>
      <c r="I221" s="141">
        <v>708.9</v>
      </c>
      <c r="J221" s="141">
        <v>365.39</v>
      </c>
    </row>
    <row r="222" spans="1:10" ht="23.25">
      <c r="A222" s="121">
        <v>21904</v>
      </c>
      <c r="B222" s="123">
        <v>13</v>
      </c>
      <c r="C222" s="132">
        <v>86.7151</v>
      </c>
      <c r="D222" s="132">
        <v>86.7168</v>
      </c>
      <c r="E222" s="158">
        <f aca="true" t="shared" si="19" ref="E222:E314">D222-C222</f>
        <v>0.0016999999999995907</v>
      </c>
      <c r="F222" s="221">
        <f aca="true" t="shared" si="20" ref="F222:F314">((10^6)*E222/G222)</f>
        <v>5.455012193555355</v>
      </c>
      <c r="G222" s="159">
        <f aca="true" t="shared" si="21" ref="G222:G314">I222-J222</f>
        <v>311.64</v>
      </c>
      <c r="H222" s="123">
        <v>34</v>
      </c>
      <c r="I222" s="141">
        <v>821.4</v>
      </c>
      <c r="J222" s="141">
        <v>509.76</v>
      </c>
    </row>
    <row r="223" spans="1:10" ht="23.25">
      <c r="A223" s="121"/>
      <c r="B223" s="123">
        <v>14</v>
      </c>
      <c r="C223" s="132">
        <v>85.9327</v>
      </c>
      <c r="D223" s="132">
        <v>85.9342</v>
      </c>
      <c r="E223" s="158">
        <f t="shared" si="19"/>
        <v>0.0015000000000071623</v>
      </c>
      <c r="F223" s="221">
        <f t="shared" si="20"/>
        <v>4.287919501478366</v>
      </c>
      <c r="G223" s="159">
        <f t="shared" si="21"/>
        <v>349.82000000000005</v>
      </c>
      <c r="H223" s="123">
        <v>35</v>
      </c>
      <c r="I223" s="141">
        <v>687.94</v>
      </c>
      <c r="J223" s="141">
        <v>338.12</v>
      </c>
    </row>
    <row r="224" spans="1:10" ht="23.25">
      <c r="A224" s="121"/>
      <c r="B224" s="123">
        <v>15</v>
      </c>
      <c r="C224" s="132">
        <v>86.9826</v>
      </c>
      <c r="D224" s="132">
        <v>86.984</v>
      </c>
      <c r="E224" s="158">
        <f t="shared" si="19"/>
        <v>0.0013999999999896318</v>
      </c>
      <c r="F224" s="221">
        <f t="shared" si="20"/>
        <v>3.9249768706429435</v>
      </c>
      <c r="G224" s="159">
        <f t="shared" si="21"/>
        <v>356.69000000000005</v>
      </c>
      <c r="H224" s="123">
        <v>36</v>
      </c>
      <c r="I224" s="141">
        <v>731.58</v>
      </c>
      <c r="J224" s="141">
        <v>374.89</v>
      </c>
    </row>
    <row r="225" spans="1:10" ht="23.25">
      <c r="A225" s="121">
        <v>21910</v>
      </c>
      <c r="B225" s="123">
        <v>16</v>
      </c>
      <c r="C225" s="132">
        <v>86.148</v>
      </c>
      <c r="D225" s="132">
        <v>86.1514</v>
      </c>
      <c r="E225" s="158">
        <f t="shared" si="19"/>
        <v>0.0033999999999991815</v>
      </c>
      <c r="F225" s="221">
        <f t="shared" si="20"/>
        <v>9.36123348017396</v>
      </c>
      <c r="G225" s="159">
        <f t="shared" si="21"/>
        <v>363.19999999999993</v>
      </c>
      <c r="H225" s="123">
        <v>37</v>
      </c>
      <c r="I225" s="141">
        <v>781.05</v>
      </c>
      <c r="J225" s="141">
        <v>417.85</v>
      </c>
    </row>
    <row r="226" spans="1:10" ht="23.25">
      <c r="A226" s="121"/>
      <c r="B226" s="123">
        <v>17</v>
      </c>
      <c r="C226" s="132">
        <v>87.2075</v>
      </c>
      <c r="D226" s="132">
        <v>87.2112</v>
      </c>
      <c r="E226" s="158">
        <f t="shared" si="19"/>
        <v>0.0037000000000091404</v>
      </c>
      <c r="F226" s="221">
        <f t="shared" si="20"/>
        <v>11.5563606834155</v>
      </c>
      <c r="G226" s="159">
        <f t="shared" si="21"/>
        <v>320.16999999999996</v>
      </c>
      <c r="H226" s="123">
        <v>38</v>
      </c>
      <c r="I226" s="141">
        <v>696.29</v>
      </c>
      <c r="J226" s="141">
        <v>376.12</v>
      </c>
    </row>
    <row r="227" spans="1:10" ht="23.25">
      <c r="A227" s="121"/>
      <c r="B227" s="123">
        <v>18</v>
      </c>
      <c r="C227" s="132">
        <v>85.1542</v>
      </c>
      <c r="D227" s="132">
        <v>85.155</v>
      </c>
      <c r="E227" s="158">
        <f t="shared" si="19"/>
        <v>0.0007999999999981355</v>
      </c>
      <c r="F227" s="221">
        <f t="shared" si="20"/>
        <v>2.2835612137074635</v>
      </c>
      <c r="G227" s="159">
        <f t="shared" si="21"/>
        <v>350.3299999999999</v>
      </c>
      <c r="H227" s="123">
        <v>39</v>
      </c>
      <c r="I227" s="141">
        <v>681.43</v>
      </c>
      <c r="J227" s="141">
        <v>331.1</v>
      </c>
    </row>
    <row r="228" spans="1:10" ht="23.25">
      <c r="A228" s="121">
        <v>21925</v>
      </c>
      <c r="B228" s="123">
        <v>1</v>
      </c>
      <c r="C228" s="132">
        <v>85.3874</v>
      </c>
      <c r="D228" s="132">
        <v>85.4002</v>
      </c>
      <c r="E228" s="158">
        <f t="shared" si="19"/>
        <v>0.01279999999999859</v>
      </c>
      <c r="F228" s="221">
        <f t="shared" si="20"/>
        <v>41.57328916170902</v>
      </c>
      <c r="G228" s="159">
        <f t="shared" si="21"/>
        <v>307.89</v>
      </c>
      <c r="H228" s="123">
        <v>40</v>
      </c>
      <c r="I228" s="141">
        <v>682.92</v>
      </c>
      <c r="J228" s="141">
        <v>375.03</v>
      </c>
    </row>
    <row r="229" spans="1:10" ht="23.25">
      <c r="A229" s="121"/>
      <c r="B229" s="123">
        <v>2</v>
      </c>
      <c r="C229" s="132">
        <v>87.4596</v>
      </c>
      <c r="D229" s="132">
        <v>87.4711</v>
      </c>
      <c r="E229" s="158">
        <f t="shared" si="19"/>
        <v>0.011500000000012278</v>
      </c>
      <c r="F229" s="221">
        <f t="shared" si="20"/>
        <v>38.17807582501918</v>
      </c>
      <c r="G229" s="159">
        <f t="shared" si="21"/>
        <v>301.22</v>
      </c>
      <c r="H229" s="123">
        <v>41</v>
      </c>
      <c r="I229" s="141">
        <v>673.46</v>
      </c>
      <c r="J229" s="141">
        <v>372.24</v>
      </c>
    </row>
    <row r="230" spans="1:10" ht="23.25">
      <c r="A230" s="121"/>
      <c r="B230" s="123">
        <v>3</v>
      </c>
      <c r="C230" s="132">
        <v>85.8665</v>
      </c>
      <c r="D230" s="132">
        <v>85.8738</v>
      </c>
      <c r="E230" s="158">
        <f t="shared" si="19"/>
        <v>0.00730000000000075</v>
      </c>
      <c r="F230" s="221">
        <f t="shared" si="20"/>
        <v>25.1126629743051</v>
      </c>
      <c r="G230" s="159">
        <f t="shared" si="21"/>
        <v>290.69000000000005</v>
      </c>
      <c r="H230" s="123">
        <v>42</v>
      </c>
      <c r="I230" s="141">
        <v>800.71</v>
      </c>
      <c r="J230" s="141">
        <v>510.02</v>
      </c>
    </row>
    <row r="231" spans="1:10" ht="23.25">
      <c r="A231" s="121">
        <v>21934</v>
      </c>
      <c r="B231" s="123">
        <v>4</v>
      </c>
      <c r="C231" s="132">
        <v>85.022</v>
      </c>
      <c r="D231" s="132">
        <v>85.0319</v>
      </c>
      <c r="E231" s="158">
        <f t="shared" si="19"/>
        <v>0.009899999999987585</v>
      </c>
      <c r="F231" s="221">
        <f t="shared" si="20"/>
        <v>32.25806451608858</v>
      </c>
      <c r="G231" s="159">
        <f t="shared" si="21"/>
        <v>306.9</v>
      </c>
      <c r="H231" s="123">
        <v>43</v>
      </c>
      <c r="I231" s="141">
        <v>741.89</v>
      </c>
      <c r="J231" s="141">
        <v>434.99</v>
      </c>
    </row>
    <row r="232" spans="1:10" ht="23.25">
      <c r="A232" s="121"/>
      <c r="B232" s="123">
        <v>5</v>
      </c>
      <c r="C232" s="132">
        <v>85.0304</v>
      </c>
      <c r="D232" s="132">
        <v>85.0386</v>
      </c>
      <c r="E232" s="158">
        <f t="shared" si="19"/>
        <v>0.008200000000002206</v>
      </c>
      <c r="F232" s="221">
        <f t="shared" si="20"/>
        <v>24.675754566525853</v>
      </c>
      <c r="G232" s="159">
        <f t="shared" si="21"/>
        <v>332.30999999999995</v>
      </c>
      <c r="H232" s="123">
        <v>44</v>
      </c>
      <c r="I232" s="141">
        <v>724.29</v>
      </c>
      <c r="J232" s="141">
        <v>391.98</v>
      </c>
    </row>
    <row r="233" spans="1:10" ht="23.25">
      <c r="A233" s="121"/>
      <c r="B233" s="123">
        <v>6</v>
      </c>
      <c r="C233" s="132">
        <v>87.3827</v>
      </c>
      <c r="D233" s="132">
        <v>87.3902</v>
      </c>
      <c r="E233" s="158">
        <f t="shared" si="19"/>
        <v>0.007499999999993179</v>
      </c>
      <c r="F233" s="221">
        <f t="shared" si="20"/>
        <v>28.230511536843377</v>
      </c>
      <c r="G233" s="159">
        <f t="shared" si="21"/>
        <v>265.66999999999996</v>
      </c>
      <c r="H233" s="123">
        <v>45</v>
      </c>
      <c r="I233" s="141">
        <v>833.55</v>
      </c>
      <c r="J233" s="141">
        <v>567.88</v>
      </c>
    </row>
    <row r="234" spans="1:10" ht="23.25">
      <c r="A234" s="121">
        <v>21942</v>
      </c>
      <c r="B234" s="123">
        <v>7</v>
      </c>
      <c r="C234" s="132">
        <v>86.4293</v>
      </c>
      <c r="D234" s="132">
        <v>86.4389</v>
      </c>
      <c r="E234" s="158">
        <f t="shared" si="19"/>
        <v>0.009600000000006048</v>
      </c>
      <c r="F234" s="221">
        <f t="shared" si="20"/>
        <v>27.482751710532327</v>
      </c>
      <c r="G234" s="159">
        <f t="shared" si="21"/>
        <v>349.31000000000006</v>
      </c>
      <c r="H234" s="123">
        <v>46</v>
      </c>
      <c r="I234" s="141">
        <v>721.95</v>
      </c>
      <c r="J234" s="141">
        <v>372.64</v>
      </c>
    </row>
    <row r="235" spans="1:10" ht="23.25">
      <c r="A235" s="121"/>
      <c r="B235" s="123">
        <v>8</v>
      </c>
      <c r="C235" s="132">
        <v>84.7935</v>
      </c>
      <c r="D235" s="132">
        <v>84.8017</v>
      </c>
      <c r="E235" s="158">
        <f t="shared" si="19"/>
        <v>0.008200000000002206</v>
      </c>
      <c r="F235" s="221">
        <f t="shared" si="20"/>
        <v>32.96349895482474</v>
      </c>
      <c r="G235" s="159">
        <f t="shared" si="21"/>
        <v>248.76000000000005</v>
      </c>
      <c r="H235" s="123">
        <v>47</v>
      </c>
      <c r="I235" s="141">
        <v>600.08</v>
      </c>
      <c r="J235" s="141">
        <v>351.32</v>
      </c>
    </row>
    <row r="236" spans="1:10" ht="23.25">
      <c r="A236" s="121"/>
      <c r="B236" s="123">
        <v>9</v>
      </c>
      <c r="C236" s="132">
        <v>87.6131</v>
      </c>
      <c r="D236" s="132">
        <v>87.618</v>
      </c>
      <c r="E236" s="158">
        <f t="shared" si="19"/>
        <v>0.004899999999992133</v>
      </c>
      <c r="F236" s="221">
        <f t="shared" si="20"/>
        <v>14.684727882978102</v>
      </c>
      <c r="G236" s="159">
        <f t="shared" si="21"/>
        <v>333.68</v>
      </c>
      <c r="H236" s="123">
        <v>48</v>
      </c>
      <c r="I236" s="141">
        <v>690.02</v>
      </c>
      <c r="J236" s="141">
        <v>356.34</v>
      </c>
    </row>
    <row r="237" spans="1:10" ht="23.25">
      <c r="A237" s="121">
        <v>21955</v>
      </c>
      <c r="B237" s="123">
        <v>19</v>
      </c>
      <c r="C237" s="132">
        <v>88.935</v>
      </c>
      <c r="D237" s="132">
        <v>88.9398</v>
      </c>
      <c r="E237" s="158">
        <f t="shared" si="19"/>
        <v>0.004800000000003024</v>
      </c>
      <c r="F237" s="221">
        <f t="shared" si="20"/>
        <v>15.210089359284567</v>
      </c>
      <c r="G237" s="159">
        <f t="shared" si="21"/>
        <v>315.58000000000004</v>
      </c>
      <c r="H237" s="123">
        <v>49</v>
      </c>
      <c r="I237" s="141">
        <v>681.47</v>
      </c>
      <c r="J237" s="141">
        <v>365.89</v>
      </c>
    </row>
    <row r="238" spans="1:10" ht="23.25">
      <c r="A238" s="121"/>
      <c r="B238" s="123">
        <v>20</v>
      </c>
      <c r="C238" s="132">
        <v>84.6311</v>
      </c>
      <c r="D238" s="132">
        <v>84.6382</v>
      </c>
      <c r="E238" s="158">
        <f t="shared" si="19"/>
        <v>0.007099999999994111</v>
      </c>
      <c r="F238" s="221">
        <f t="shared" si="20"/>
        <v>23.654051172688266</v>
      </c>
      <c r="G238" s="159">
        <f t="shared" si="21"/>
        <v>300.16</v>
      </c>
      <c r="H238" s="123">
        <v>50</v>
      </c>
      <c r="I238" s="141">
        <v>764.61</v>
      </c>
      <c r="J238" s="141">
        <v>464.45</v>
      </c>
    </row>
    <row r="239" spans="1:10" ht="23.25">
      <c r="A239" s="121"/>
      <c r="B239" s="123">
        <v>21</v>
      </c>
      <c r="C239" s="132">
        <v>86.3344</v>
      </c>
      <c r="D239" s="132">
        <v>86.3394</v>
      </c>
      <c r="E239" s="158">
        <f t="shared" si="19"/>
        <v>0.0049999999999954525</v>
      </c>
      <c r="F239" s="221">
        <f t="shared" si="20"/>
        <v>16.59806134641964</v>
      </c>
      <c r="G239" s="159">
        <f t="shared" si="21"/>
        <v>301.24</v>
      </c>
      <c r="H239" s="123">
        <v>51</v>
      </c>
      <c r="I239" s="141">
        <v>758.34</v>
      </c>
      <c r="J239" s="141">
        <v>457.1</v>
      </c>
    </row>
    <row r="240" spans="1:10" ht="23.25">
      <c r="A240" s="121">
        <v>21963</v>
      </c>
      <c r="B240" s="123">
        <v>22</v>
      </c>
      <c r="C240" s="132">
        <v>85.1101</v>
      </c>
      <c r="D240" s="132">
        <v>85.1148</v>
      </c>
      <c r="E240" s="158">
        <f t="shared" si="19"/>
        <v>0.004699999999999704</v>
      </c>
      <c r="F240" s="221">
        <f t="shared" si="20"/>
        <v>13.95445503399455</v>
      </c>
      <c r="G240" s="159">
        <f t="shared" si="21"/>
        <v>336.81</v>
      </c>
      <c r="H240" s="123">
        <v>52</v>
      </c>
      <c r="I240" s="141">
        <v>612.86</v>
      </c>
      <c r="J240" s="141">
        <v>276.05</v>
      </c>
    </row>
    <row r="241" spans="1:10" ht="23.25">
      <c r="A241" s="121"/>
      <c r="B241" s="123">
        <v>23</v>
      </c>
      <c r="C241" s="132">
        <v>87.6593</v>
      </c>
      <c r="D241" s="132">
        <v>87.6626</v>
      </c>
      <c r="E241" s="158">
        <f t="shared" si="19"/>
        <v>0.003299999999995862</v>
      </c>
      <c r="F241" s="221">
        <f t="shared" si="20"/>
        <v>11.706694100520986</v>
      </c>
      <c r="G241" s="159">
        <f t="shared" si="21"/>
        <v>281.8900000000001</v>
      </c>
      <c r="H241" s="123">
        <v>53</v>
      </c>
      <c r="I241" s="141">
        <v>846.82</v>
      </c>
      <c r="J241" s="141">
        <v>564.93</v>
      </c>
    </row>
    <row r="242" spans="1:10" ht="23.25">
      <c r="A242" s="121"/>
      <c r="B242" s="123">
        <v>24</v>
      </c>
      <c r="C242" s="132">
        <v>88.0583</v>
      </c>
      <c r="D242" s="132">
        <v>88.0637</v>
      </c>
      <c r="E242" s="158">
        <f t="shared" si="19"/>
        <v>0.00539999999999452</v>
      </c>
      <c r="F242" s="221">
        <f t="shared" si="20"/>
        <v>17.563831517302063</v>
      </c>
      <c r="G242" s="159">
        <f t="shared" si="21"/>
        <v>307.45000000000005</v>
      </c>
      <c r="H242" s="123">
        <v>54</v>
      </c>
      <c r="I242" s="141">
        <v>744.85</v>
      </c>
      <c r="J242" s="141">
        <v>437.4</v>
      </c>
    </row>
    <row r="243" spans="1:10" ht="23.25">
      <c r="A243" s="121">
        <v>21973</v>
      </c>
      <c r="B243" s="123">
        <v>25</v>
      </c>
      <c r="C243" s="132">
        <v>87.0428</v>
      </c>
      <c r="D243" s="132">
        <v>87.0479</v>
      </c>
      <c r="E243" s="158">
        <f t="shared" si="19"/>
        <v>0.005099999999998772</v>
      </c>
      <c r="F243" s="221">
        <f t="shared" si="20"/>
        <v>14.93980138851912</v>
      </c>
      <c r="G243" s="159">
        <f t="shared" si="21"/>
        <v>341.37</v>
      </c>
      <c r="H243" s="123">
        <v>55</v>
      </c>
      <c r="I243" s="141">
        <v>684.73</v>
      </c>
      <c r="J243" s="141">
        <v>343.36</v>
      </c>
    </row>
    <row r="244" spans="1:10" ht="23.25">
      <c r="A244" s="121"/>
      <c r="B244" s="123">
        <v>26</v>
      </c>
      <c r="C244" s="132">
        <v>85.7807</v>
      </c>
      <c r="D244" s="132">
        <v>85.7853</v>
      </c>
      <c r="E244" s="158">
        <f t="shared" si="19"/>
        <v>0.004600000000010596</v>
      </c>
      <c r="F244" s="221">
        <f t="shared" si="20"/>
        <v>15.00424032882313</v>
      </c>
      <c r="G244" s="159">
        <f t="shared" si="21"/>
        <v>306.58000000000004</v>
      </c>
      <c r="H244" s="123">
        <v>56</v>
      </c>
      <c r="I244" s="141">
        <v>821.23</v>
      </c>
      <c r="J244" s="141">
        <v>514.65</v>
      </c>
    </row>
    <row r="245" spans="1:10" ht="23.25">
      <c r="A245" s="121"/>
      <c r="B245" s="123">
        <v>27</v>
      </c>
      <c r="C245" s="132">
        <v>86.3135</v>
      </c>
      <c r="D245" s="132">
        <v>86.3162</v>
      </c>
      <c r="E245" s="158">
        <f t="shared" si="19"/>
        <v>0.0026999999999901547</v>
      </c>
      <c r="F245" s="221">
        <f t="shared" si="20"/>
        <v>8.60996843008436</v>
      </c>
      <c r="G245" s="159">
        <f t="shared" si="21"/>
        <v>313.59000000000003</v>
      </c>
      <c r="H245" s="123">
        <v>57</v>
      </c>
      <c r="I245" s="141">
        <v>785.46</v>
      </c>
      <c r="J245" s="141">
        <v>471.87</v>
      </c>
    </row>
    <row r="246" spans="1:10" ht="23.25">
      <c r="A246" s="121">
        <v>21982</v>
      </c>
      <c r="B246" s="123">
        <v>19</v>
      </c>
      <c r="C246" s="132">
        <v>88.9757</v>
      </c>
      <c r="D246" s="132">
        <v>88.9829</v>
      </c>
      <c r="E246" s="158">
        <f t="shared" si="19"/>
        <v>0.007199999999997431</v>
      </c>
      <c r="F246" s="221">
        <f t="shared" si="20"/>
        <v>22.354000434653145</v>
      </c>
      <c r="G246" s="159">
        <f t="shared" si="21"/>
        <v>322.09</v>
      </c>
      <c r="H246" s="123">
        <v>58</v>
      </c>
      <c r="I246" s="141">
        <v>656.5</v>
      </c>
      <c r="J246" s="141">
        <v>334.41</v>
      </c>
    </row>
    <row r="247" spans="1:10" ht="23.25">
      <c r="A247" s="121"/>
      <c r="B247" s="123">
        <v>20</v>
      </c>
      <c r="C247" s="132">
        <v>84.6455</v>
      </c>
      <c r="D247" s="132">
        <v>84.6523</v>
      </c>
      <c r="E247" s="158">
        <f t="shared" si="19"/>
        <v>0.006799999999998363</v>
      </c>
      <c r="F247" s="221">
        <f t="shared" si="20"/>
        <v>22.926500337148894</v>
      </c>
      <c r="G247" s="159">
        <f t="shared" si="21"/>
        <v>296.6</v>
      </c>
      <c r="H247" s="123">
        <v>59</v>
      </c>
      <c r="I247" s="141">
        <v>834.52</v>
      </c>
      <c r="J247" s="141">
        <v>537.92</v>
      </c>
    </row>
    <row r="248" spans="1:10" ht="23.25">
      <c r="A248" s="121"/>
      <c r="B248" s="123">
        <v>21</v>
      </c>
      <c r="C248" s="132">
        <v>86.3436</v>
      </c>
      <c r="D248" s="132">
        <v>86.3461</v>
      </c>
      <c r="E248" s="158">
        <f t="shared" si="19"/>
        <v>0.002500000000011937</v>
      </c>
      <c r="F248" s="221">
        <f t="shared" si="20"/>
        <v>7.241968656794233</v>
      </c>
      <c r="G248" s="159">
        <f t="shared" si="21"/>
        <v>345.21</v>
      </c>
      <c r="H248" s="123">
        <v>60</v>
      </c>
      <c r="I248" s="141">
        <v>708.66</v>
      </c>
      <c r="J248" s="141">
        <v>363.45</v>
      </c>
    </row>
    <row r="249" spans="1:10" ht="23.25">
      <c r="A249" s="121">
        <v>21992</v>
      </c>
      <c r="B249" s="123">
        <v>22</v>
      </c>
      <c r="C249" s="132">
        <v>85.1438</v>
      </c>
      <c r="D249" s="132">
        <v>85.1504</v>
      </c>
      <c r="E249" s="158">
        <f t="shared" si="19"/>
        <v>0.0066000000000059345</v>
      </c>
      <c r="F249" s="221">
        <f t="shared" si="20"/>
        <v>21.532037061222546</v>
      </c>
      <c r="G249" s="159">
        <f t="shared" si="21"/>
        <v>306.52</v>
      </c>
      <c r="H249" s="123">
        <v>61</v>
      </c>
      <c r="I249" s="141">
        <v>859.42</v>
      </c>
      <c r="J249" s="141">
        <v>552.9</v>
      </c>
    </row>
    <row r="250" spans="1:10" ht="23.25">
      <c r="A250" s="121"/>
      <c r="B250" s="123">
        <v>23</v>
      </c>
      <c r="C250" s="132">
        <v>87.6838</v>
      </c>
      <c r="D250" s="132">
        <v>87.6878</v>
      </c>
      <c r="E250" s="158">
        <f t="shared" si="19"/>
        <v>0.003999999999990678</v>
      </c>
      <c r="F250" s="221">
        <f t="shared" si="20"/>
        <v>13.45261317007694</v>
      </c>
      <c r="G250" s="159">
        <f t="shared" si="21"/>
        <v>297.34000000000003</v>
      </c>
      <c r="H250" s="123">
        <v>62</v>
      </c>
      <c r="I250" s="141">
        <v>851.02</v>
      </c>
      <c r="J250" s="141">
        <v>553.68</v>
      </c>
    </row>
    <row r="251" spans="1:10" ht="23.25">
      <c r="A251" s="121"/>
      <c r="B251" s="123">
        <v>24</v>
      </c>
      <c r="C251" s="132">
        <v>88.0622</v>
      </c>
      <c r="D251" s="132">
        <v>88.0635</v>
      </c>
      <c r="E251" s="158">
        <f t="shared" si="19"/>
        <v>0.001300000000000523</v>
      </c>
      <c r="F251" s="221">
        <f t="shared" si="20"/>
        <v>4.712706180897309</v>
      </c>
      <c r="G251" s="159">
        <f t="shared" si="21"/>
        <v>275.85</v>
      </c>
      <c r="H251" s="123">
        <v>63</v>
      </c>
      <c r="I251" s="141">
        <v>690.1</v>
      </c>
      <c r="J251" s="141">
        <v>414.25</v>
      </c>
    </row>
    <row r="252" spans="1:10" ht="23.25">
      <c r="A252" s="121">
        <v>22003</v>
      </c>
      <c r="B252" s="123">
        <v>25</v>
      </c>
      <c r="C252" s="132">
        <v>87.0555</v>
      </c>
      <c r="D252" s="132">
        <v>87.0612</v>
      </c>
      <c r="E252" s="158">
        <f t="shared" si="19"/>
        <v>0.005700000000004479</v>
      </c>
      <c r="F252" s="221">
        <f t="shared" si="20"/>
        <v>18.580695635181012</v>
      </c>
      <c r="G252" s="159">
        <f t="shared" si="21"/>
        <v>306.77</v>
      </c>
      <c r="H252" s="123">
        <v>64</v>
      </c>
      <c r="I252" s="141">
        <v>856.39</v>
      </c>
      <c r="J252" s="141">
        <v>549.62</v>
      </c>
    </row>
    <row r="253" spans="1:10" ht="23.25">
      <c r="A253" s="121"/>
      <c r="B253" s="123">
        <v>26</v>
      </c>
      <c r="C253" s="132">
        <v>85.8228</v>
      </c>
      <c r="D253" s="132">
        <v>85.8241</v>
      </c>
      <c r="E253" s="158">
        <f t="shared" si="19"/>
        <v>0.001300000000000523</v>
      </c>
      <c r="F253" s="221">
        <f t="shared" si="20"/>
        <v>4.819277108435673</v>
      </c>
      <c r="G253" s="159">
        <f t="shared" si="21"/>
        <v>269.75</v>
      </c>
      <c r="H253" s="123">
        <v>65</v>
      </c>
      <c r="I253" s="141">
        <v>820.18</v>
      </c>
      <c r="J253" s="141">
        <v>550.43</v>
      </c>
    </row>
    <row r="254" spans="1:10" ht="23.25">
      <c r="A254" s="174"/>
      <c r="B254" s="175">
        <v>27</v>
      </c>
      <c r="C254" s="176">
        <v>86.3258</v>
      </c>
      <c r="D254" s="176">
        <v>86.3265</v>
      </c>
      <c r="E254" s="177">
        <f t="shared" si="19"/>
        <v>0.0006999999999948159</v>
      </c>
      <c r="F254" s="224">
        <f t="shared" si="20"/>
        <v>2.4767363690861406</v>
      </c>
      <c r="G254" s="178">
        <f t="shared" si="21"/>
        <v>282.63</v>
      </c>
      <c r="H254" s="175">
        <v>66</v>
      </c>
      <c r="I254" s="179">
        <v>811.88</v>
      </c>
      <c r="J254" s="179">
        <v>529.25</v>
      </c>
    </row>
    <row r="255" spans="1:10" ht="23.25">
      <c r="A255" s="168">
        <v>22011</v>
      </c>
      <c r="B255" s="169">
        <v>13</v>
      </c>
      <c r="C255" s="170">
        <v>86.7348</v>
      </c>
      <c r="D255" s="170">
        <v>86.7367</v>
      </c>
      <c r="E255" s="171">
        <f t="shared" si="19"/>
        <v>0.0018999999999920192</v>
      </c>
      <c r="F255" s="223">
        <f t="shared" si="20"/>
        <v>7.549568879850672</v>
      </c>
      <c r="G255" s="172">
        <f t="shared" si="21"/>
        <v>251.67000000000007</v>
      </c>
      <c r="H255" s="169">
        <v>1</v>
      </c>
      <c r="I255" s="173">
        <v>586.7</v>
      </c>
      <c r="J255" s="173">
        <v>335.03</v>
      </c>
    </row>
    <row r="256" spans="1:10" ht="23.25">
      <c r="A256" s="121"/>
      <c r="B256" s="123">
        <v>14</v>
      </c>
      <c r="C256" s="132">
        <v>85.9405</v>
      </c>
      <c r="D256" s="132">
        <v>85.9422</v>
      </c>
      <c r="E256" s="158">
        <f t="shared" si="19"/>
        <v>0.0016999999999995907</v>
      </c>
      <c r="F256" s="221">
        <f t="shared" si="20"/>
        <v>6.172615373441744</v>
      </c>
      <c r="G256" s="159">
        <f t="shared" si="21"/>
        <v>275.41</v>
      </c>
      <c r="H256" s="123">
        <v>2</v>
      </c>
      <c r="I256" s="141">
        <v>715.24</v>
      </c>
      <c r="J256" s="141">
        <v>439.83</v>
      </c>
    </row>
    <row r="257" spans="1:10" ht="23.25">
      <c r="A257" s="121"/>
      <c r="B257" s="123">
        <v>15</v>
      </c>
      <c r="C257" s="132">
        <v>86.9953</v>
      </c>
      <c r="D257" s="132">
        <v>87.0016</v>
      </c>
      <c r="E257" s="158">
        <f t="shared" si="19"/>
        <v>0.0062999999999959755</v>
      </c>
      <c r="F257" s="221">
        <f t="shared" si="20"/>
        <v>21.21212121210766</v>
      </c>
      <c r="G257" s="159">
        <f t="shared" si="21"/>
        <v>297</v>
      </c>
      <c r="H257" s="123">
        <v>3</v>
      </c>
      <c r="I257" s="141">
        <v>798.13</v>
      </c>
      <c r="J257" s="141">
        <v>501.13</v>
      </c>
    </row>
    <row r="258" spans="1:10" ht="23.25">
      <c r="A258" s="121">
        <v>22033</v>
      </c>
      <c r="B258" s="123">
        <v>16</v>
      </c>
      <c r="C258" s="132">
        <v>86.145</v>
      </c>
      <c r="D258" s="132">
        <v>86.1494</v>
      </c>
      <c r="E258" s="158">
        <f t="shared" si="19"/>
        <v>0.004400000000003956</v>
      </c>
      <c r="F258" s="221">
        <f t="shared" si="20"/>
        <v>18.127883981558817</v>
      </c>
      <c r="G258" s="159">
        <f t="shared" si="21"/>
        <v>242.72000000000003</v>
      </c>
      <c r="H258" s="123">
        <v>4</v>
      </c>
      <c r="I258" s="141">
        <v>798.11</v>
      </c>
      <c r="J258" s="141">
        <v>555.39</v>
      </c>
    </row>
    <row r="259" spans="1:10" ht="23.25">
      <c r="A259" s="121"/>
      <c r="B259" s="123">
        <v>17</v>
      </c>
      <c r="C259" s="132">
        <v>87.2235</v>
      </c>
      <c r="D259" s="132">
        <v>87.2256</v>
      </c>
      <c r="E259" s="158">
        <f t="shared" si="19"/>
        <v>0.0020999999999986585</v>
      </c>
      <c r="F259" s="221">
        <f t="shared" si="20"/>
        <v>6.840613700767641</v>
      </c>
      <c r="G259" s="159">
        <f t="shared" si="21"/>
        <v>306.99000000000007</v>
      </c>
      <c r="H259" s="123">
        <v>5</v>
      </c>
      <c r="I259" s="141">
        <v>661.94</v>
      </c>
      <c r="J259" s="141">
        <v>354.95</v>
      </c>
    </row>
    <row r="260" spans="1:10" ht="23.25">
      <c r="A260" s="121"/>
      <c r="B260" s="123">
        <v>18</v>
      </c>
      <c r="C260" s="132">
        <v>85.168</v>
      </c>
      <c r="D260" s="132">
        <v>85.1686</v>
      </c>
      <c r="E260" s="158">
        <f t="shared" si="19"/>
        <v>0.0005999999999914962</v>
      </c>
      <c r="F260" s="221">
        <f t="shared" si="20"/>
        <v>2.456801244744477</v>
      </c>
      <c r="G260" s="159">
        <f t="shared" si="21"/>
        <v>244.22000000000003</v>
      </c>
      <c r="H260" s="123">
        <v>6</v>
      </c>
      <c r="I260" s="141">
        <v>699.33</v>
      </c>
      <c r="J260" s="141">
        <v>455.11</v>
      </c>
    </row>
    <row r="261" spans="1:10" ht="23.25">
      <c r="A261" s="121">
        <v>22044</v>
      </c>
      <c r="B261" s="123">
        <v>19</v>
      </c>
      <c r="C261" s="132">
        <v>88.9126</v>
      </c>
      <c r="D261" s="132">
        <v>88.9306</v>
      </c>
      <c r="E261" s="158">
        <f t="shared" si="19"/>
        <v>0.018000000000000682</v>
      </c>
      <c r="F261" s="221">
        <f t="shared" si="20"/>
        <v>51.54343966554231</v>
      </c>
      <c r="G261" s="159">
        <f t="shared" si="21"/>
        <v>349.21999999999997</v>
      </c>
      <c r="H261" s="123">
        <v>7</v>
      </c>
      <c r="I261" s="141">
        <v>717.14</v>
      </c>
      <c r="J261" s="141">
        <v>367.92</v>
      </c>
    </row>
    <row r="262" spans="1:10" ht="23.25">
      <c r="A262" s="121"/>
      <c r="B262" s="123">
        <v>20</v>
      </c>
      <c r="C262" s="132">
        <v>84.6594</v>
      </c>
      <c r="D262" s="132">
        <v>84.6788</v>
      </c>
      <c r="E262" s="158">
        <f t="shared" si="19"/>
        <v>0.019399999999990314</v>
      </c>
      <c r="F262" s="221">
        <f t="shared" si="20"/>
        <v>60.85510837852605</v>
      </c>
      <c r="G262" s="159">
        <f t="shared" si="21"/>
        <v>318.78999999999996</v>
      </c>
      <c r="H262" s="123">
        <v>8</v>
      </c>
      <c r="I262" s="141">
        <v>591.68</v>
      </c>
      <c r="J262" s="141">
        <v>272.89</v>
      </c>
    </row>
    <row r="263" spans="1:10" ht="23.25">
      <c r="A263" s="121"/>
      <c r="B263" s="123">
        <v>21</v>
      </c>
      <c r="C263" s="132">
        <v>86.3477</v>
      </c>
      <c r="D263" s="132">
        <v>86.3665</v>
      </c>
      <c r="E263" s="158">
        <f t="shared" si="19"/>
        <v>0.018799999999998818</v>
      </c>
      <c r="F263" s="221">
        <f t="shared" si="20"/>
        <v>64.48072437919747</v>
      </c>
      <c r="G263" s="159">
        <f t="shared" si="21"/>
        <v>291.56000000000006</v>
      </c>
      <c r="H263" s="123">
        <v>9</v>
      </c>
      <c r="I263" s="141">
        <v>863.97</v>
      </c>
      <c r="J263" s="141">
        <v>572.41</v>
      </c>
    </row>
    <row r="264" spans="1:10" ht="23.25">
      <c r="A264" s="121">
        <v>22051</v>
      </c>
      <c r="B264" s="123">
        <v>22</v>
      </c>
      <c r="C264" s="132">
        <v>85.1013</v>
      </c>
      <c r="D264" s="132">
        <v>85.1199</v>
      </c>
      <c r="E264" s="158">
        <f t="shared" si="19"/>
        <v>0.01860000000000639</v>
      </c>
      <c r="F264" s="221">
        <f t="shared" si="20"/>
        <v>58.98021308982238</v>
      </c>
      <c r="G264" s="159">
        <f t="shared" si="21"/>
        <v>315.36000000000007</v>
      </c>
      <c r="H264" s="123">
        <v>10</v>
      </c>
      <c r="I264" s="141">
        <v>737.69</v>
      </c>
      <c r="J264" s="141">
        <v>422.33</v>
      </c>
    </row>
    <row r="265" spans="1:10" ht="23.25">
      <c r="A265" s="121"/>
      <c r="B265" s="123">
        <v>23</v>
      </c>
      <c r="C265" s="132">
        <v>87.672</v>
      </c>
      <c r="D265" s="132">
        <v>87.6882</v>
      </c>
      <c r="E265" s="158">
        <f t="shared" si="19"/>
        <v>0.016199999999997772</v>
      </c>
      <c r="F265" s="221">
        <f t="shared" si="20"/>
        <v>50.70263841506611</v>
      </c>
      <c r="G265" s="159">
        <f t="shared" si="21"/>
        <v>319.51</v>
      </c>
      <c r="H265" s="123">
        <v>11</v>
      </c>
      <c r="I265" s="141">
        <v>689.78</v>
      </c>
      <c r="J265" s="141">
        <v>370.27</v>
      </c>
    </row>
    <row r="266" spans="1:10" ht="23.25">
      <c r="A266" s="121"/>
      <c r="B266" s="123">
        <v>24</v>
      </c>
      <c r="C266" s="132">
        <v>88.0468</v>
      </c>
      <c r="D266" s="132">
        <v>88.0615</v>
      </c>
      <c r="E266" s="158">
        <f t="shared" si="19"/>
        <v>0.01469999999999061</v>
      </c>
      <c r="F266" s="221">
        <f t="shared" si="20"/>
        <v>47.33080043786017</v>
      </c>
      <c r="G266" s="159">
        <f t="shared" si="21"/>
        <v>310.58</v>
      </c>
      <c r="H266" s="123">
        <v>12</v>
      </c>
      <c r="I266" s="141">
        <v>708.53</v>
      </c>
      <c r="J266" s="141">
        <v>397.95</v>
      </c>
    </row>
    <row r="267" spans="1:10" ht="23.25">
      <c r="A267" s="121">
        <v>22054</v>
      </c>
      <c r="B267" s="123">
        <v>25</v>
      </c>
      <c r="C267" s="132">
        <v>87.0572</v>
      </c>
      <c r="D267" s="132">
        <v>87.0736</v>
      </c>
      <c r="E267" s="158">
        <f t="shared" si="19"/>
        <v>0.01640000000000441</v>
      </c>
      <c r="F267" s="221">
        <f t="shared" si="20"/>
        <v>45.9512468478689</v>
      </c>
      <c r="G267" s="159">
        <f t="shared" si="21"/>
        <v>356.9</v>
      </c>
      <c r="H267" s="123">
        <v>13</v>
      </c>
      <c r="I267" s="141">
        <v>724.02</v>
      </c>
      <c r="J267" s="141">
        <v>367.12</v>
      </c>
    </row>
    <row r="268" spans="1:10" ht="23.25">
      <c r="A268" s="121"/>
      <c r="B268" s="123">
        <v>26</v>
      </c>
      <c r="C268" s="132">
        <v>85.8071</v>
      </c>
      <c r="D268" s="132">
        <v>85.8243</v>
      </c>
      <c r="E268" s="158">
        <f t="shared" si="19"/>
        <v>0.017199999999988336</v>
      </c>
      <c r="F268" s="221">
        <f t="shared" si="20"/>
        <v>58.412008422156944</v>
      </c>
      <c r="G268" s="159">
        <f t="shared" si="21"/>
        <v>294.46000000000004</v>
      </c>
      <c r="H268" s="123">
        <v>14</v>
      </c>
      <c r="I268" s="141">
        <v>846.94</v>
      </c>
      <c r="J268" s="141">
        <v>552.48</v>
      </c>
    </row>
    <row r="269" spans="1:10" ht="23.25">
      <c r="A269" s="121"/>
      <c r="B269" s="123">
        <v>27</v>
      </c>
      <c r="C269" s="132">
        <v>86.3006</v>
      </c>
      <c r="D269" s="132">
        <v>86.3209</v>
      </c>
      <c r="E269" s="158">
        <f t="shared" si="19"/>
        <v>0.02029999999999177</v>
      </c>
      <c r="F269" s="221">
        <f t="shared" si="20"/>
        <v>58.11290507268913</v>
      </c>
      <c r="G269" s="159">
        <f t="shared" si="21"/>
        <v>349.32000000000005</v>
      </c>
      <c r="H269" s="123">
        <v>15</v>
      </c>
      <c r="I269" s="141">
        <v>675.59</v>
      </c>
      <c r="J269" s="141">
        <v>326.27</v>
      </c>
    </row>
    <row r="270" spans="1:10" ht="23.25">
      <c r="A270" s="121">
        <v>22075</v>
      </c>
      <c r="B270" s="123">
        <v>19</v>
      </c>
      <c r="C270" s="132">
        <v>88.9123</v>
      </c>
      <c r="D270" s="132">
        <v>88.9213</v>
      </c>
      <c r="E270" s="158">
        <f t="shared" si="19"/>
        <v>0.009000000000000341</v>
      </c>
      <c r="F270" s="221">
        <f t="shared" si="20"/>
        <v>35.15075769411163</v>
      </c>
      <c r="G270" s="159">
        <f t="shared" si="21"/>
        <v>256.03999999999996</v>
      </c>
      <c r="H270" s="123">
        <v>16</v>
      </c>
      <c r="I270" s="141">
        <v>767.31</v>
      </c>
      <c r="J270" s="141">
        <v>511.27</v>
      </c>
    </row>
    <row r="271" spans="1:10" ht="23.25">
      <c r="A271" s="121"/>
      <c r="B271" s="123">
        <v>20</v>
      </c>
      <c r="C271" s="132">
        <v>84.6104</v>
      </c>
      <c r="D271" s="132">
        <v>84.618</v>
      </c>
      <c r="E271" s="158">
        <f t="shared" si="19"/>
        <v>0.0075999999999964984</v>
      </c>
      <c r="F271" s="221">
        <f t="shared" si="20"/>
        <v>26.716349702944065</v>
      </c>
      <c r="G271" s="159">
        <f t="shared" si="21"/>
        <v>284.47</v>
      </c>
      <c r="H271" s="123">
        <v>17</v>
      </c>
      <c r="I271" s="141">
        <v>826.59</v>
      </c>
      <c r="J271" s="141">
        <v>542.12</v>
      </c>
    </row>
    <row r="272" spans="1:10" ht="23.25">
      <c r="A272" s="121"/>
      <c r="B272" s="123">
        <v>21</v>
      </c>
      <c r="C272" s="132">
        <v>86.3145</v>
      </c>
      <c r="D272" s="132">
        <v>86.3215</v>
      </c>
      <c r="E272" s="158">
        <f t="shared" si="19"/>
        <v>0.007000000000005002</v>
      </c>
      <c r="F272" s="221">
        <f t="shared" si="20"/>
        <v>23.177273028292838</v>
      </c>
      <c r="G272" s="159">
        <f t="shared" si="21"/>
        <v>302.02</v>
      </c>
      <c r="H272" s="123">
        <v>18</v>
      </c>
      <c r="I272" s="141">
        <v>809.89</v>
      </c>
      <c r="J272" s="141">
        <v>507.87</v>
      </c>
    </row>
    <row r="273" spans="1:10" ht="23.25">
      <c r="A273" s="121">
        <v>22083</v>
      </c>
      <c r="B273" s="123">
        <v>22</v>
      </c>
      <c r="C273" s="132">
        <v>85.0987</v>
      </c>
      <c r="D273" s="132">
        <v>85.1061</v>
      </c>
      <c r="E273" s="158">
        <f t="shared" si="19"/>
        <v>0.00740000000000407</v>
      </c>
      <c r="F273" s="221">
        <f t="shared" si="20"/>
        <v>23.418462609589128</v>
      </c>
      <c r="G273" s="159">
        <f t="shared" si="21"/>
        <v>315.99000000000007</v>
      </c>
      <c r="H273" s="123">
        <v>19</v>
      </c>
      <c r="I273" s="141">
        <v>725.83</v>
      </c>
      <c r="J273" s="141">
        <v>409.84</v>
      </c>
    </row>
    <row r="274" spans="1:10" ht="23.25">
      <c r="A274" s="121"/>
      <c r="B274" s="123">
        <v>23</v>
      </c>
      <c r="C274" s="132">
        <v>87.646</v>
      </c>
      <c r="D274" s="132">
        <v>87.6504</v>
      </c>
      <c r="E274" s="158">
        <f t="shared" si="19"/>
        <v>0.004400000000003956</v>
      </c>
      <c r="F274" s="221">
        <f t="shared" si="20"/>
        <v>14.33318131475652</v>
      </c>
      <c r="G274" s="159">
        <f t="shared" si="21"/>
        <v>306.98</v>
      </c>
      <c r="H274" s="123">
        <v>20</v>
      </c>
      <c r="I274" s="141">
        <v>848.16</v>
      </c>
      <c r="J274" s="141">
        <v>541.18</v>
      </c>
    </row>
    <row r="275" spans="1:10" ht="23.25">
      <c r="A275" s="121"/>
      <c r="B275" s="123">
        <v>24</v>
      </c>
      <c r="C275" s="132">
        <v>88.0878</v>
      </c>
      <c r="D275" s="132">
        <v>88.0919</v>
      </c>
      <c r="E275" s="158">
        <f t="shared" si="19"/>
        <v>0.004099999999993997</v>
      </c>
      <c r="F275" s="221">
        <f t="shared" si="20"/>
        <v>10.28496889422536</v>
      </c>
      <c r="G275" s="159">
        <f t="shared" si="21"/>
        <v>398.64</v>
      </c>
      <c r="H275" s="123">
        <v>21</v>
      </c>
      <c r="I275" s="141">
        <v>782.99</v>
      </c>
      <c r="J275" s="141">
        <v>384.35</v>
      </c>
    </row>
    <row r="276" spans="1:10" ht="23.25">
      <c r="A276" s="121">
        <v>22094</v>
      </c>
      <c r="B276" s="123">
        <v>25</v>
      </c>
      <c r="C276" s="132">
        <v>87.0882</v>
      </c>
      <c r="D276" s="132">
        <v>87.0957</v>
      </c>
      <c r="E276" s="158">
        <f t="shared" si="19"/>
        <v>0.007499999999993179</v>
      </c>
      <c r="F276" s="221">
        <f t="shared" si="20"/>
        <v>23.544184586385747</v>
      </c>
      <c r="G276" s="159">
        <f t="shared" si="21"/>
        <v>318.54999999999995</v>
      </c>
      <c r="H276" s="123">
        <v>22</v>
      </c>
      <c r="I276" s="141">
        <v>765.81</v>
      </c>
      <c r="J276" s="141">
        <v>447.26</v>
      </c>
    </row>
    <row r="277" spans="1:10" ht="23.25">
      <c r="A277" s="121"/>
      <c r="B277" s="123">
        <v>26</v>
      </c>
      <c r="C277" s="132">
        <v>85.8089</v>
      </c>
      <c r="D277" s="132">
        <v>85.8134</v>
      </c>
      <c r="E277" s="158">
        <f t="shared" si="19"/>
        <v>0.004500000000007276</v>
      </c>
      <c r="F277" s="221">
        <f t="shared" si="20"/>
        <v>13.269639065838863</v>
      </c>
      <c r="G277" s="159">
        <f t="shared" si="21"/>
        <v>339.12000000000006</v>
      </c>
      <c r="H277" s="123">
        <v>23</v>
      </c>
      <c r="I277" s="141">
        <v>705.21</v>
      </c>
      <c r="J277" s="141">
        <v>366.09</v>
      </c>
    </row>
    <row r="278" spans="1:10" ht="23.25">
      <c r="A278" s="121"/>
      <c r="B278" s="123">
        <v>27</v>
      </c>
      <c r="C278" s="132">
        <v>86.3549</v>
      </c>
      <c r="D278" s="132">
        <v>86.3593</v>
      </c>
      <c r="E278" s="181">
        <f t="shared" si="19"/>
        <v>0.004400000000003956</v>
      </c>
      <c r="F278" s="221">
        <f t="shared" si="20"/>
        <v>13.896784789349871</v>
      </c>
      <c r="G278" s="181">
        <f t="shared" si="21"/>
        <v>316.62</v>
      </c>
      <c r="H278" s="123">
        <v>24</v>
      </c>
      <c r="I278" s="141">
        <v>722.02</v>
      </c>
      <c r="J278" s="141">
        <v>405.4</v>
      </c>
    </row>
    <row r="279" spans="1:10" ht="23.25">
      <c r="A279" s="121">
        <v>22104</v>
      </c>
      <c r="B279" s="123">
        <v>19</v>
      </c>
      <c r="C279" s="132">
        <v>88.9896</v>
      </c>
      <c r="D279" s="132">
        <v>88.9952</v>
      </c>
      <c r="E279" s="181">
        <f t="shared" si="19"/>
        <v>0.00560000000000116</v>
      </c>
      <c r="F279" s="221">
        <f t="shared" si="20"/>
        <v>15.447849714493834</v>
      </c>
      <c r="G279" s="181">
        <f t="shared" si="21"/>
        <v>362.51</v>
      </c>
      <c r="H279" s="123">
        <v>25</v>
      </c>
      <c r="I279" s="141">
        <v>693.61</v>
      </c>
      <c r="J279" s="141">
        <v>331.1</v>
      </c>
    </row>
    <row r="280" spans="1:10" ht="23.25">
      <c r="A280" s="121"/>
      <c r="B280" s="123">
        <v>20</v>
      </c>
      <c r="C280" s="132">
        <v>84.674</v>
      </c>
      <c r="D280" s="132">
        <v>84.6859</v>
      </c>
      <c r="E280" s="181">
        <f t="shared" si="19"/>
        <v>0.011899999999997135</v>
      </c>
      <c r="F280" s="221">
        <f t="shared" si="20"/>
        <v>35.96796131176404</v>
      </c>
      <c r="G280" s="181">
        <f t="shared" si="21"/>
        <v>330.85</v>
      </c>
      <c r="H280" s="123">
        <v>26</v>
      </c>
      <c r="I280" s="141">
        <v>700.58</v>
      </c>
      <c r="J280" s="141">
        <v>369.73</v>
      </c>
    </row>
    <row r="281" spans="1:10" ht="23.25">
      <c r="A281" s="121"/>
      <c r="B281" s="123">
        <v>21</v>
      </c>
      <c r="C281" s="132">
        <v>86.3714</v>
      </c>
      <c r="D281" s="132">
        <v>86.3794</v>
      </c>
      <c r="E281" s="181">
        <f t="shared" si="19"/>
        <v>0.008000000000009777</v>
      </c>
      <c r="F281" s="221">
        <f t="shared" si="20"/>
        <v>25.907574727192515</v>
      </c>
      <c r="G281" s="181">
        <f t="shared" si="21"/>
        <v>308.79</v>
      </c>
      <c r="H281" s="123">
        <v>27</v>
      </c>
      <c r="I281" s="141">
        <v>746.21</v>
      </c>
      <c r="J281" s="141">
        <v>437.42</v>
      </c>
    </row>
    <row r="282" spans="1:10" ht="23.25">
      <c r="A282" s="121">
        <v>22111</v>
      </c>
      <c r="B282" s="123">
        <v>22</v>
      </c>
      <c r="C282" s="132">
        <v>85.1554</v>
      </c>
      <c r="D282" s="132">
        <v>85.1675</v>
      </c>
      <c r="E282" s="181">
        <f t="shared" si="19"/>
        <v>0.012100000000003774</v>
      </c>
      <c r="F282" s="221">
        <f t="shared" si="20"/>
        <v>38.96062079403604</v>
      </c>
      <c r="G282" s="181">
        <f t="shared" si="21"/>
        <v>310.57000000000005</v>
      </c>
      <c r="H282" s="123">
        <v>28</v>
      </c>
      <c r="I282" s="141">
        <v>825.58</v>
      </c>
      <c r="J282" s="141">
        <v>515.01</v>
      </c>
    </row>
    <row r="283" spans="1:10" ht="23.25">
      <c r="A283" s="121"/>
      <c r="B283" s="123">
        <v>23</v>
      </c>
      <c r="C283" s="132">
        <v>87.7316</v>
      </c>
      <c r="D283" s="132">
        <v>87.7427</v>
      </c>
      <c r="E283" s="181">
        <f t="shared" si="19"/>
        <v>0.011099999999999</v>
      </c>
      <c r="F283" s="221">
        <f t="shared" si="20"/>
        <v>35.16775971865475</v>
      </c>
      <c r="G283" s="181">
        <f t="shared" si="21"/>
        <v>315.63</v>
      </c>
      <c r="H283" s="123">
        <v>29</v>
      </c>
      <c r="I283" s="141">
        <v>854.26</v>
      </c>
      <c r="J283" s="141">
        <v>538.63</v>
      </c>
    </row>
    <row r="284" spans="1:10" ht="23.25">
      <c r="A284" s="121"/>
      <c r="B284" s="123">
        <v>24</v>
      </c>
      <c r="C284" s="132">
        <v>88.1253</v>
      </c>
      <c r="D284" s="132">
        <v>88.1296</v>
      </c>
      <c r="E284" s="181">
        <f t="shared" si="19"/>
        <v>0.004300000000000637</v>
      </c>
      <c r="F284" s="221">
        <f t="shared" si="20"/>
        <v>12.53461594519935</v>
      </c>
      <c r="G284" s="181">
        <f t="shared" si="21"/>
        <v>343.04999999999995</v>
      </c>
      <c r="H284" s="123">
        <v>30</v>
      </c>
      <c r="I284" s="141">
        <v>712.28</v>
      </c>
      <c r="J284" s="141">
        <v>369.23</v>
      </c>
    </row>
    <row r="285" spans="1:10" ht="23.25">
      <c r="A285" s="121">
        <v>22121</v>
      </c>
      <c r="B285" s="123">
        <v>25</v>
      </c>
      <c r="C285" s="132">
        <v>87.0881</v>
      </c>
      <c r="D285" s="132">
        <v>87.1017</v>
      </c>
      <c r="E285" s="181">
        <f t="shared" si="19"/>
        <v>0.013599999999996726</v>
      </c>
      <c r="F285" s="221">
        <f t="shared" si="20"/>
        <v>45.375683971696</v>
      </c>
      <c r="G285" s="181">
        <f t="shared" si="21"/>
        <v>299.72</v>
      </c>
      <c r="H285" s="123">
        <v>31</v>
      </c>
      <c r="I285" s="141">
        <v>846.87</v>
      </c>
      <c r="J285" s="141">
        <v>547.15</v>
      </c>
    </row>
    <row r="286" spans="1:10" ht="23.25">
      <c r="A286" s="121"/>
      <c r="B286" s="123">
        <v>26</v>
      </c>
      <c r="C286" s="132">
        <v>85.8224</v>
      </c>
      <c r="D286" s="132">
        <v>85.8305</v>
      </c>
      <c r="E286" s="181">
        <f t="shared" si="19"/>
        <v>0.008099999999998886</v>
      </c>
      <c r="F286" s="221">
        <f t="shared" si="20"/>
        <v>24.258760107813373</v>
      </c>
      <c r="G286" s="181">
        <f t="shared" si="21"/>
        <v>333.90000000000003</v>
      </c>
      <c r="H286" s="123">
        <v>32</v>
      </c>
      <c r="I286" s="141">
        <v>687.23</v>
      </c>
      <c r="J286" s="141">
        <v>353.33</v>
      </c>
    </row>
    <row r="287" spans="1:10" ht="23.25">
      <c r="A287" s="121"/>
      <c r="B287" s="123">
        <v>27</v>
      </c>
      <c r="C287" s="132">
        <v>86.3612</v>
      </c>
      <c r="D287" s="132">
        <v>86.3708</v>
      </c>
      <c r="E287" s="181">
        <f t="shared" si="19"/>
        <v>0.009600000000006048</v>
      </c>
      <c r="F287" s="221">
        <f t="shared" si="20"/>
        <v>27.801106252370477</v>
      </c>
      <c r="G287" s="181">
        <f t="shared" si="21"/>
        <v>345.30999999999995</v>
      </c>
      <c r="H287" s="123">
        <v>33</v>
      </c>
      <c r="I287" s="141">
        <v>679.43</v>
      </c>
      <c r="J287" s="141">
        <v>334.12</v>
      </c>
    </row>
    <row r="288" spans="1:10" ht="23.25">
      <c r="A288" s="121">
        <v>22135</v>
      </c>
      <c r="B288" s="123">
        <v>10</v>
      </c>
      <c r="C288" s="132">
        <v>85.0863</v>
      </c>
      <c r="D288" s="132">
        <v>85.0965</v>
      </c>
      <c r="E288" s="181">
        <f t="shared" si="19"/>
        <v>0.010200000000011755</v>
      </c>
      <c r="F288" s="221">
        <f t="shared" si="20"/>
        <v>27.009850651445166</v>
      </c>
      <c r="G288" s="181">
        <f t="shared" si="21"/>
        <v>377.64000000000004</v>
      </c>
      <c r="H288" s="123">
        <v>34</v>
      </c>
      <c r="I288" s="141">
        <v>620.96</v>
      </c>
      <c r="J288" s="141">
        <v>243.32</v>
      </c>
    </row>
    <row r="289" spans="1:10" ht="23.25">
      <c r="A289" s="121"/>
      <c r="B289" s="123">
        <v>11</v>
      </c>
      <c r="C289" s="132">
        <v>86.1119</v>
      </c>
      <c r="D289" s="132">
        <v>86.1296</v>
      </c>
      <c r="E289" s="181">
        <f t="shared" si="19"/>
        <v>0.017699999999990723</v>
      </c>
      <c r="F289" s="221">
        <f t="shared" si="20"/>
        <v>50.385721198982964</v>
      </c>
      <c r="G289" s="181">
        <f t="shared" si="21"/>
        <v>351.28999999999996</v>
      </c>
      <c r="H289" s="123">
        <v>35</v>
      </c>
      <c r="I289" s="141">
        <v>680.05</v>
      </c>
      <c r="J289" s="141">
        <v>328.76</v>
      </c>
    </row>
    <row r="290" spans="1:10" ht="23.25">
      <c r="A290" s="121"/>
      <c r="B290" s="123">
        <v>12</v>
      </c>
      <c r="C290" s="132">
        <v>84.8627</v>
      </c>
      <c r="D290" s="132">
        <v>84.8705</v>
      </c>
      <c r="E290" s="181">
        <f t="shared" si="19"/>
        <v>0.007800000000003138</v>
      </c>
      <c r="F290" s="221">
        <f t="shared" si="20"/>
        <v>28.911375514300513</v>
      </c>
      <c r="G290" s="181">
        <f t="shared" si="21"/>
        <v>269.7900000000001</v>
      </c>
      <c r="H290" s="123">
        <v>36</v>
      </c>
      <c r="I290" s="141">
        <v>823.97</v>
      </c>
      <c r="J290" s="141">
        <v>554.18</v>
      </c>
    </row>
    <row r="291" spans="1:10" ht="23.25">
      <c r="A291" s="121">
        <v>22150</v>
      </c>
      <c r="B291" s="123">
        <v>13</v>
      </c>
      <c r="C291" s="132">
        <v>86.7719</v>
      </c>
      <c r="D291" s="132">
        <v>86.7863</v>
      </c>
      <c r="E291" s="181">
        <f t="shared" si="19"/>
        <v>0.014399999999994861</v>
      </c>
      <c r="F291" s="221">
        <f t="shared" si="20"/>
        <v>45.43876810449295</v>
      </c>
      <c r="G291" s="181">
        <f t="shared" si="21"/>
        <v>316.91</v>
      </c>
      <c r="H291" s="123">
        <v>37</v>
      </c>
      <c r="I291" s="141">
        <v>671.08</v>
      </c>
      <c r="J291" s="141">
        <v>354.17</v>
      </c>
    </row>
    <row r="292" spans="1:10" ht="23.25">
      <c r="A292" s="121"/>
      <c r="B292" s="123">
        <v>14</v>
      </c>
      <c r="C292" s="132">
        <v>85.9511</v>
      </c>
      <c r="D292" s="132">
        <v>85.9655</v>
      </c>
      <c r="E292" s="181">
        <f t="shared" si="19"/>
        <v>0.014400000000009072</v>
      </c>
      <c r="F292" s="221">
        <f t="shared" si="20"/>
        <v>47.106545847129674</v>
      </c>
      <c r="G292" s="181">
        <f t="shared" si="21"/>
        <v>305.69000000000005</v>
      </c>
      <c r="H292" s="123">
        <v>38</v>
      </c>
      <c r="I292" s="141">
        <v>866.47</v>
      </c>
      <c r="J292" s="141">
        <v>560.78</v>
      </c>
    </row>
    <row r="293" spans="1:10" ht="23.25">
      <c r="A293" s="121"/>
      <c r="B293" s="123">
        <v>15</v>
      </c>
      <c r="C293" s="132">
        <v>87.0381</v>
      </c>
      <c r="D293" s="132">
        <v>87.0489</v>
      </c>
      <c r="E293" s="181">
        <f t="shared" si="19"/>
        <v>0.010800000000003251</v>
      </c>
      <c r="F293" s="221">
        <f t="shared" si="20"/>
        <v>36.54451324739706</v>
      </c>
      <c r="G293" s="181">
        <f t="shared" si="21"/>
        <v>295.53</v>
      </c>
      <c r="H293" s="123">
        <v>39</v>
      </c>
      <c r="I293" s="141">
        <v>867.15</v>
      </c>
      <c r="J293" s="141">
        <v>571.62</v>
      </c>
    </row>
    <row r="294" spans="1:10" ht="23.25">
      <c r="A294" s="121">
        <v>22158</v>
      </c>
      <c r="B294" s="123">
        <v>16</v>
      </c>
      <c r="C294" s="132">
        <v>86.1833</v>
      </c>
      <c r="D294" s="132">
        <v>86.1944</v>
      </c>
      <c r="E294" s="181">
        <f t="shared" si="19"/>
        <v>0.011099999999999</v>
      </c>
      <c r="F294" s="221">
        <f t="shared" si="20"/>
        <v>36.295860309983006</v>
      </c>
      <c r="G294" s="181">
        <f t="shared" si="21"/>
        <v>305.81999999999994</v>
      </c>
      <c r="H294" s="123">
        <v>40</v>
      </c>
      <c r="I294" s="141">
        <v>870.77</v>
      </c>
      <c r="J294" s="141">
        <v>564.95</v>
      </c>
    </row>
    <row r="295" spans="1:10" ht="23.25">
      <c r="A295" s="121"/>
      <c r="B295" s="123">
        <v>17</v>
      </c>
      <c r="C295" s="132">
        <v>87.2933</v>
      </c>
      <c r="D295" s="132">
        <v>87.299</v>
      </c>
      <c r="E295" s="181">
        <f t="shared" si="19"/>
        <v>0.005700000000004479</v>
      </c>
      <c r="F295" s="221">
        <f t="shared" si="20"/>
        <v>18.100409640863994</v>
      </c>
      <c r="G295" s="181">
        <f t="shared" si="21"/>
        <v>314.90999999999997</v>
      </c>
      <c r="H295" s="123">
        <v>41</v>
      </c>
      <c r="I295" s="141">
        <v>806.14</v>
      </c>
      <c r="J295" s="141">
        <v>491.23</v>
      </c>
    </row>
    <row r="296" spans="1:10" ht="23.25">
      <c r="A296" s="121"/>
      <c r="B296" s="123">
        <v>18</v>
      </c>
      <c r="C296" s="132">
        <v>85.1738</v>
      </c>
      <c r="D296" s="132">
        <v>85.1811</v>
      </c>
      <c r="E296" s="181">
        <f t="shared" si="19"/>
        <v>0.00730000000000075</v>
      </c>
      <c r="F296" s="221">
        <f t="shared" si="20"/>
        <v>25.961093922261636</v>
      </c>
      <c r="G296" s="181">
        <f t="shared" si="21"/>
        <v>281.19000000000005</v>
      </c>
      <c r="H296" s="123">
        <v>42</v>
      </c>
      <c r="I296" s="141">
        <v>798.95</v>
      </c>
      <c r="J296" s="141">
        <v>517.76</v>
      </c>
    </row>
    <row r="297" spans="1:10" ht="23.25">
      <c r="A297" s="121">
        <v>22167</v>
      </c>
      <c r="B297" s="123">
        <v>22</v>
      </c>
      <c r="C297" s="132">
        <v>85.0898</v>
      </c>
      <c r="D297" s="132">
        <v>85.1436</v>
      </c>
      <c r="E297" s="181">
        <f t="shared" si="19"/>
        <v>0.05380000000000962</v>
      </c>
      <c r="F297" s="221">
        <f t="shared" si="20"/>
        <v>177.8629992065909</v>
      </c>
      <c r="G297" s="181">
        <f t="shared" si="21"/>
        <v>302.48</v>
      </c>
      <c r="H297" s="123">
        <v>43</v>
      </c>
      <c r="I297" s="141">
        <v>831.76</v>
      </c>
      <c r="J297" s="141">
        <v>529.28</v>
      </c>
    </row>
    <row r="298" spans="1:10" ht="23.25">
      <c r="A298" s="121"/>
      <c r="B298" s="123">
        <v>23</v>
      </c>
      <c r="C298" s="132">
        <v>87.687</v>
      </c>
      <c r="D298" s="132">
        <v>87.7365</v>
      </c>
      <c r="E298" s="181">
        <f t="shared" si="19"/>
        <v>0.04950000000000898</v>
      </c>
      <c r="F298" s="221">
        <f t="shared" si="20"/>
        <v>179.9476515922967</v>
      </c>
      <c r="G298" s="181">
        <f t="shared" si="21"/>
        <v>275.08000000000004</v>
      </c>
      <c r="H298" s="123">
        <v>44</v>
      </c>
      <c r="I298" s="141">
        <v>823.21</v>
      </c>
      <c r="J298" s="141">
        <v>548.13</v>
      </c>
    </row>
    <row r="299" spans="1:10" ht="23.25">
      <c r="A299" s="121"/>
      <c r="B299" s="123">
        <v>24</v>
      </c>
      <c r="C299" s="132">
        <v>88.006</v>
      </c>
      <c r="D299" s="132">
        <v>88.0554</v>
      </c>
      <c r="E299" s="181">
        <f t="shared" si="19"/>
        <v>0.04940000000000566</v>
      </c>
      <c r="F299" s="221">
        <f t="shared" si="20"/>
        <v>171.28393606326296</v>
      </c>
      <c r="G299" s="181">
        <f t="shared" si="21"/>
        <v>288.40999999999997</v>
      </c>
      <c r="H299" s="123">
        <v>45</v>
      </c>
      <c r="I299" s="141">
        <v>824.76</v>
      </c>
      <c r="J299" s="141">
        <v>536.35</v>
      </c>
    </row>
    <row r="300" spans="1:10" ht="23.25">
      <c r="A300" s="121">
        <v>22179</v>
      </c>
      <c r="B300" s="123">
        <v>25</v>
      </c>
      <c r="C300" s="132">
        <v>87.042</v>
      </c>
      <c r="D300" s="132">
        <v>87.1027</v>
      </c>
      <c r="E300" s="181">
        <f t="shared" si="19"/>
        <v>0.06069999999999709</v>
      </c>
      <c r="F300" s="221">
        <f t="shared" si="20"/>
        <v>189.19087395585677</v>
      </c>
      <c r="G300" s="181">
        <f t="shared" si="21"/>
        <v>320.84000000000003</v>
      </c>
      <c r="H300" s="123">
        <v>46</v>
      </c>
      <c r="I300" s="141">
        <v>818.45</v>
      </c>
      <c r="J300" s="141">
        <v>497.61</v>
      </c>
    </row>
    <row r="301" spans="1:10" ht="23.25">
      <c r="A301" s="121"/>
      <c r="B301" s="123">
        <v>26</v>
      </c>
      <c r="C301" s="132">
        <v>85.754</v>
      </c>
      <c r="D301" s="132">
        <v>85.8213</v>
      </c>
      <c r="E301" s="181">
        <f t="shared" si="19"/>
        <v>0.06729999999998881</v>
      </c>
      <c r="F301" s="221">
        <f t="shared" si="20"/>
        <v>218.18771275729878</v>
      </c>
      <c r="G301" s="181">
        <f t="shared" si="21"/>
        <v>308.45</v>
      </c>
      <c r="H301" s="123">
        <v>47</v>
      </c>
      <c r="I301" s="141">
        <v>622.29</v>
      </c>
      <c r="J301" s="141">
        <v>313.84</v>
      </c>
    </row>
    <row r="302" spans="1:10" ht="23.25">
      <c r="A302" s="121"/>
      <c r="B302" s="123">
        <v>27</v>
      </c>
      <c r="C302" s="132">
        <v>86.2816</v>
      </c>
      <c r="D302" s="132">
        <v>86.3404</v>
      </c>
      <c r="E302" s="181">
        <f t="shared" si="19"/>
        <v>0.05880000000000507</v>
      </c>
      <c r="F302" s="221">
        <f t="shared" si="20"/>
        <v>205.75267688433436</v>
      </c>
      <c r="G302" s="181">
        <f t="shared" si="21"/>
        <v>285.78</v>
      </c>
      <c r="H302" s="123">
        <v>48</v>
      </c>
      <c r="I302" s="141">
        <v>838.17</v>
      </c>
      <c r="J302" s="141">
        <v>552.39</v>
      </c>
    </row>
    <row r="303" spans="1:10" ht="23.25">
      <c r="A303" s="121">
        <v>22188</v>
      </c>
      <c r="B303" s="123">
        <v>28</v>
      </c>
      <c r="C303" s="132">
        <v>87.2125</v>
      </c>
      <c r="D303" s="132">
        <v>87.2328</v>
      </c>
      <c r="E303" s="181">
        <f t="shared" si="19"/>
        <v>0.02029999999999177</v>
      </c>
      <c r="F303" s="221">
        <f t="shared" si="20"/>
        <v>64.60236132766371</v>
      </c>
      <c r="G303" s="181">
        <f t="shared" si="21"/>
        <v>314.23</v>
      </c>
      <c r="H303" s="123">
        <v>49</v>
      </c>
      <c r="I303" s="141">
        <v>848.15</v>
      </c>
      <c r="J303" s="141">
        <v>533.92</v>
      </c>
    </row>
    <row r="304" spans="1:10" ht="23.25">
      <c r="A304" s="121"/>
      <c r="B304" s="123">
        <v>29</v>
      </c>
      <c r="C304" s="132">
        <v>85.2251</v>
      </c>
      <c r="D304" s="132">
        <v>85.2514</v>
      </c>
      <c r="E304" s="181">
        <f t="shared" si="19"/>
        <v>0.026300000000006207</v>
      </c>
      <c r="F304" s="221">
        <f t="shared" si="20"/>
        <v>81.66180214868722</v>
      </c>
      <c r="G304" s="181">
        <f t="shared" si="21"/>
        <v>322.06</v>
      </c>
      <c r="H304" s="123">
        <v>50</v>
      </c>
      <c r="I304" s="141">
        <v>688.26</v>
      </c>
      <c r="J304" s="141">
        <v>366.2</v>
      </c>
    </row>
    <row r="305" spans="1:10" ht="23.25">
      <c r="A305" s="121"/>
      <c r="B305" s="123">
        <v>30</v>
      </c>
      <c r="C305" s="132">
        <v>84.9497</v>
      </c>
      <c r="D305" s="132">
        <v>84.9734</v>
      </c>
      <c r="E305" s="181">
        <f t="shared" si="19"/>
        <v>0.02369999999999095</v>
      </c>
      <c r="F305" s="221">
        <f t="shared" si="20"/>
        <v>76.98304424085931</v>
      </c>
      <c r="G305" s="181">
        <f t="shared" si="21"/>
        <v>307.86</v>
      </c>
      <c r="H305" s="123">
        <v>51</v>
      </c>
      <c r="I305" s="141">
        <v>675.46</v>
      </c>
      <c r="J305" s="141">
        <v>367.6</v>
      </c>
    </row>
    <row r="306" spans="1:10" ht="23.25">
      <c r="A306" s="121">
        <v>22195</v>
      </c>
      <c r="B306" s="123">
        <v>28</v>
      </c>
      <c r="C306" s="132">
        <v>87.2191</v>
      </c>
      <c r="D306" s="132">
        <v>87.3798</v>
      </c>
      <c r="E306" s="181">
        <f t="shared" si="19"/>
        <v>0.16070000000000562</v>
      </c>
      <c r="F306" s="221">
        <f t="shared" si="20"/>
        <v>587.7619692037805</v>
      </c>
      <c r="G306" s="181">
        <f t="shared" si="21"/>
        <v>273.40999999999997</v>
      </c>
      <c r="H306" s="123">
        <v>52</v>
      </c>
      <c r="I306" s="141">
        <v>807.93</v>
      </c>
      <c r="J306" s="141">
        <v>534.52</v>
      </c>
    </row>
    <row r="307" spans="1:10" ht="23.25">
      <c r="A307" s="121"/>
      <c r="B307" s="123">
        <v>29</v>
      </c>
      <c r="C307" s="132">
        <v>85.2385</v>
      </c>
      <c r="D307" s="132">
        <v>85.4383</v>
      </c>
      <c r="E307" s="181">
        <f t="shared" si="19"/>
        <v>0.1997999999999962</v>
      </c>
      <c r="F307" s="221">
        <f t="shared" si="20"/>
        <v>643.5818972459211</v>
      </c>
      <c r="G307" s="181">
        <f t="shared" si="21"/>
        <v>310.45</v>
      </c>
      <c r="H307" s="123">
        <v>53</v>
      </c>
      <c r="I307" s="141">
        <v>636.66</v>
      </c>
      <c r="J307" s="141">
        <v>326.21</v>
      </c>
    </row>
    <row r="308" spans="1:10" ht="23.25">
      <c r="A308" s="121"/>
      <c r="B308" s="123">
        <v>30</v>
      </c>
      <c r="C308" s="132">
        <v>84.9684</v>
      </c>
      <c r="D308" s="132">
        <v>85.1452</v>
      </c>
      <c r="E308" s="181">
        <f t="shared" si="19"/>
        <v>0.17680000000000007</v>
      </c>
      <c r="F308" s="221">
        <f t="shared" si="20"/>
        <v>599.382988100485</v>
      </c>
      <c r="G308" s="181">
        <f t="shared" si="21"/>
        <v>294.96999999999997</v>
      </c>
      <c r="H308" s="123">
        <v>54</v>
      </c>
      <c r="I308" s="141">
        <v>660.26</v>
      </c>
      <c r="J308" s="141">
        <v>365.29</v>
      </c>
    </row>
    <row r="309" spans="1:10" ht="23.25">
      <c r="A309" s="121">
        <v>22208</v>
      </c>
      <c r="B309" s="123">
        <v>31</v>
      </c>
      <c r="C309" s="132">
        <v>84.8735</v>
      </c>
      <c r="D309" s="132">
        <v>85.115</v>
      </c>
      <c r="E309" s="181">
        <f t="shared" si="19"/>
        <v>0.24149999999998784</v>
      </c>
      <c r="F309" s="221">
        <f t="shared" si="20"/>
        <v>692.9301044416039</v>
      </c>
      <c r="G309" s="181">
        <f t="shared" si="21"/>
        <v>348.52000000000004</v>
      </c>
      <c r="H309" s="123">
        <v>55</v>
      </c>
      <c r="I309" s="141">
        <v>721.7</v>
      </c>
      <c r="J309" s="141">
        <v>373.18</v>
      </c>
    </row>
    <row r="310" spans="1:10" ht="23.25">
      <c r="A310" s="121"/>
      <c r="B310" s="123">
        <v>32</v>
      </c>
      <c r="C310" s="132">
        <v>84.9933</v>
      </c>
      <c r="D310" s="132">
        <v>85.1645</v>
      </c>
      <c r="E310" s="181">
        <f t="shared" si="19"/>
        <v>0.1711999999999989</v>
      </c>
      <c r="F310" s="221">
        <f t="shared" si="20"/>
        <v>587.347330863177</v>
      </c>
      <c r="G310" s="181">
        <f t="shared" si="21"/>
        <v>291.4800000000001</v>
      </c>
      <c r="H310" s="123">
        <v>56</v>
      </c>
      <c r="I310" s="141">
        <v>612.69</v>
      </c>
      <c r="J310" s="141">
        <v>321.21</v>
      </c>
    </row>
    <row r="311" spans="1:10" ht="23.25">
      <c r="A311" s="121"/>
      <c r="B311" s="123">
        <v>33</v>
      </c>
      <c r="C311" s="132">
        <v>85.9757</v>
      </c>
      <c r="D311" s="132">
        <v>86.1685</v>
      </c>
      <c r="E311" s="181">
        <f t="shared" si="19"/>
        <v>0.1927999999999912</v>
      </c>
      <c r="F311" s="221">
        <f t="shared" si="20"/>
        <v>538.9539596902446</v>
      </c>
      <c r="G311" s="181">
        <f t="shared" si="21"/>
        <v>357.73</v>
      </c>
      <c r="H311" s="123">
        <v>57</v>
      </c>
      <c r="I311" s="141">
        <v>722.23</v>
      </c>
      <c r="J311" s="141">
        <v>364.5</v>
      </c>
    </row>
    <row r="312" spans="1:10" ht="23.25">
      <c r="A312" s="121">
        <v>22220</v>
      </c>
      <c r="B312" s="123">
        <v>34</v>
      </c>
      <c r="C312" s="132">
        <v>83.7263</v>
      </c>
      <c r="D312" s="132">
        <v>83.9075</v>
      </c>
      <c r="E312" s="181">
        <f t="shared" si="19"/>
        <v>0.18120000000000402</v>
      </c>
      <c r="F312" s="221">
        <f t="shared" si="20"/>
        <v>498.78881303678713</v>
      </c>
      <c r="G312" s="181">
        <f t="shared" si="21"/>
        <v>363.28</v>
      </c>
      <c r="H312" s="123">
        <v>58</v>
      </c>
      <c r="I312" s="141">
        <v>730.39</v>
      </c>
      <c r="J312" s="141">
        <v>367.11</v>
      </c>
    </row>
    <row r="313" spans="1:10" ht="23.25">
      <c r="A313" s="121"/>
      <c r="B313" s="123">
        <v>35</v>
      </c>
      <c r="C313" s="132">
        <v>85.0074</v>
      </c>
      <c r="D313" s="132">
        <v>85.1555</v>
      </c>
      <c r="E313" s="181">
        <f t="shared" si="19"/>
        <v>0.14809999999999945</v>
      </c>
      <c r="F313" s="221">
        <f t="shared" si="20"/>
        <v>494.77165669996134</v>
      </c>
      <c r="G313" s="181">
        <f t="shared" si="21"/>
        <v>299.33000000000004</v>
      </c>
      <c r="H313" s="123">
        <v>59</v>
      </c>
      <c r="I313" s="141">
        <v>790.85</v>
      </c>
      <c r="J313" s="141">
        <v>491.52</v>
      </c>
    </row>
    <row r="314" spans="1:10" ht="23.25">
      <c r="A314" s="121"/>
      <c r="B314" s="123">
        <v>36</v>
      </c>
      <c r="C314" s="132">
        <v>84.5525</v>
      </c>
      <c r="D314" s="132">
        <v>84.7066</v>
      </c>
      <c r="E314" s="181">
        <f t="shared" si="19"/>
        <v>0.15409999999999968</v>
      </c>
      <c r="F314" s="221">
        <f t="shared" si="20"/>
        <v>499.70815227965403</v>
      </c>
      <c r="G314" s="181">
        <f t="shared" si="21"/>
        <v>308.37999999999994</v>
      </c>
      <c r="H314" s="123">
        <v>60</v>
      </c>
      <c r="I314" s="141">
        <v>799.29</v>
      </c>
      <c r="J314" s="141">
        <v>490.91</v>
      </c>
    </row>
    <row r="315" spans="1:10" ht="23.25">
      <c r="A315" s="121">
        <v>22228</v>
      </c>
      <c r="B315" s="123">
        <v>28</v>
      </c>
      <c r="C315" s="132">
        <v>87.2396</v>
      </c>
      <c r="D315" s="132">
        <v>87.2498</v>
      </c>
      <c r="E315" s="181">
        <f aca="true" t="shared" si="22" ref="E315:E569">D315-C315</f>
        <v>0.010199999999997544</v>
      </c>
      <c r="F315" s="221">
        <f aca="true" t="shared" si="23" ref="F315:F356">((10^6)*E315/G315)</f>
        <v>30.730296456970184</v>
      </c>
      <c r="G315" s="181">
        <f aca="true" t="shared" si="24" ref="G315:G356">I315-J315</f>
        <v>331.92</v>
      </c>
      <c r="H315" s="123">
        <v>61</v>
      </c>
      <c r="I315" s="141">
        <v>693.01</v>
      </c>
      <c r="J315" s="141">
        <v>361.09</v>
      </c>
    </row>
    <row r="316" spans="1:10" ht="23.25">
      <c r="A316" s="121"/>
      <c r="B316" s="123">
        <v>29</v>
      </c>
      <c r="C316" s="132">
        <v>85.2642</v>
      </c>
      <c r="D316" s="132">
        <v>85.2726</v>
      </c>
      <c r="E316" s="181">
        <f t="shared" si="22"/>
        <v>0.008399999999994634</v>
      </c>
      <c r="F316" s="221">
        <f t="shared" si="23"/>
        <v>32.826605181893136</v>
      </c>
      <c r="G316" s="181">
        <f t="shared" si="24"/>
        <v>255.89</v>
      </c>
      <c r="H316" s="123">
        <v>62</v>
      </c>
      <c r="I316" s="141">
        <v>756.62</v>
      </c>
      <c r="J316" s="141">
        <v>500.73</v>
      </c>
    </row>
    <row r="317" spans="1:10" ht="23.25">
      <c r="A317" s="121"/>
      <c r="B317" s="123">
        <v>30</v>
      </c>
      <c r="C317" s="132">
        <v>84.9706</v>
      </c>
      <c r="D317" s="132">
        <v>84.9817</v>
      </c>
      <c r="E317" s="181">
        <f t="shared" si="22"/>
        <v>0.011099999999999</v>
      </c>
      <c r="F317" s="221">
        <f t="shared" si="23"/>
        <v>34.63014382428789</v>
      </c>
      <c r="G317" s="181">
        <f t="shared" si="24"/>
        <v>320.53000000000003</v>
      </c>
      <c r="H317" s="123">
        <v>63</v>
      </c>
      <c r="I317" s="141">
        <v>782.44</v>
      </c>
      <c r="J317" s="141">
        <v>461.91</v>
      </c>
    </row>
    <row r="318" spans="1:10" ht="23.25">
      <c r="A318" s="121">
        <v>22237</v>
      </c>
      <c r="B318" s="123">
        <v>31</v>
      </c>
      <c r="C318" s="132">
        <v>84.8953</v>
      </c>
      <c r="D318" s="132">
        <v>84.9027</v>
      </c>
      <c r="E318" s="181">
        <f t="shared" si="22"/>
        <v>0.007399999999989859</v>
      </c>
      <c r="F318" s="221">
        <f t="shared" si="23"/>
        <v>24.369360468912134</v>
      </c>
      <c r="G318" s="181">
        <f t="shared" si="24"/>
        <v>303.66</v>
      </c>
      <c r="H318" s="123">
        <v>64</v>
      </c>
      <c r="I318" s="141">
        <v>761</v>
      </c>
      <c r="J318" s="141">
        <v>457.34</v>
      </c>
    </row>
    <row r="319" spans="1:10" ht="23.25">
      <c r="A319" s="121"/>
      <c r="B319" s="123">
        <v>32</v>
      </c>
      <c r="C319" s="132">
        <v>85.0037</v>
      </c>
      <c r="D319" s="132">
        <v>85.0123</v>
      </c>
      <c r="E319" s="181">
        <f t="shared" si="22"/>
        <v>0.008600000000001273</v>
      </c>
      <c r="F319" s="221">
        <f t="shared" si="23"/>
        <v>29.593943565042238</v>
      </c>
      <c r="G319" s="181">
        <f t="shared" si="24"/>
        <v>290.59999999999997</v>
      </c>
      <c r="H319" s="123">
        <v>65</v>
      </c>
      <c r="I319" s="141">
        <v>794.67</v>
      </c>
      <c r="J319" s="141">
        <v>504.07</v>
      </c>
    </row>
    <row r="320" spans="1:10" ht="23.25">
      <c r="A320" s="121"/>
      <c r="B320" s="123">
        <v>33</v>
      </c>
      <c r="C320" s="132">
        <v>85.9833</v>
      </c>
      <c r="D320" s="132">
        <v>85.9992</v>
      </c>
      <c r="E320" s="181">
        <f t="shared" si="22"/>
        <v>0.015900000000002024</v>
      </c>
      <c r="F320" s="221">
        <f t="shared" si="23"/>
        <v>50.97460887407676</v>
      </c>
      <c r="G320" s="181">
        <f t="shared" si="24"/>
        <v>311.92</v>
      </c>
      <c r="H320" s="123">
        <v>66</v>
      </c>
      <c r="I320" s="141">
        <v>678.23</v>
      </c>
      <c r="J320" s="141">
        <v>366.31</v>
      </c>
    </row>
    <row r="321" spans="1:10" ht="23.25">
      <c r="A321" s="121">
        <v>22248</v>
      </c>
      <c r="B321" s="123">
        <v>34</v>
      </c>
      <c r="C321" s="132">
        <v>83.7338</v>
      </c>
      <c r="D321" s="132">
        <v>83.7485</v>
      </c>
      <c r="E321" s="181">
        <f t="shared" si="22"/>
        <v>0.01470000000000482</v>
      </c>
      <c r="F321" s="221">
        <f t="shared" si="23"/>
        <v>51.90311418686822</v>
      </c>
      <c r="G321" s="181">
        <f t="shared" si="24"/>
        <v>283.22</v>
      </c>
      <c r="H321" s="123">
        <v>67</v>
      </c>
      <c r="I321" s="141">
        <v>643.48</v>
      </c>
      <c r="J321" s="141">
        <v>360.26</v>
      </c>
    </row>
    <row r="322" spans="1:10" ht="23.25">
      <c r="A322" s="121"/>
      <c r="B322" s="123">
        <v>35</v>
      </c>
      <c r="C322" s="132">
        <v>85.051</v>
      </c>
      <c r="D322" s="132">
        <v>85.059</v>
      </c>
      <c r="E322" s="181">
        <f t="shared" si="22"/>
        <v>0.007999999999995566</v>
      </c>
      <c r="F322" s="221">
        <f t="shared" si="23"/>
        <v>28.98025719976659</v>
      </c>
      <c r="G322" s="181">
        <f t="shared" si="24"/>
        <v>276.04999999999995</v>
      </c>
      <c r="H322" s="123">
        <v>68</v>
      </c>
      <c r="I322" s="141">
        <v>823.54</v>
      </c>
      <c r="J322" s="141">
        <v>547.49</v>
      </c>
    </row>
    <row r="323" spans="1:10" ht="23.25">
      <c r="A323" s="121"/>
      <c r="B323" s="123">
        <v>36</v>
      </c>
      <c r="C323" s="132">
        <v>84.5838</v>
      </c>
      <c r="D323" s="132">
        <v>84.5982</v>
      </c>
      <c r="E323" s="181">
        <f t="shared" si="22"/>
        <v>0.014400000000009072</v>
      </c>
      <c r="F323" s="221">
        <f t="shared" si="23"/>
        <v>48.406615570825174</v>
      </c>
      <c r="G323" s="181">
        <f t="shared" si="24"/>
        <v>297.48</v>
      </c>
      <c r="H323" s="123">
        <v>69</v>
      </c>
      <c r="I323" s="141">
        <v>826.7</v>
      </c>
      <c r="J323" s="141">
        <v>529.22</v>
      </c>
    </row>
    <row r="324" spans="1:10" ht="23.25">
      <c r="A324" s="121">
        <v>22258</v>
      </c>
      <c r="B324" s="123">
        <v>1</v>
      </c>
      <c r="C324" s="132">
        <v>85.456</v>
      </c>
      <c r="D324" s="132">
        <v>85.4637</v>
      </c>
      <c r="E324" s="181">
        <f t="shared" si="22"/>
        <v>0.007699999999999818</v>
      </c>
      <c r="F324" s="221">
        <f t="shared" si="23"/>
        <v>28.374543980542498</v>
      </c>
      <c r="G324" s="181">
        <f t="shared" si="24"/>
        <v>271.37</v>
      </c>
      <c r="H324" s="123">
        <v>70</v>
      </c>
      <c r="I324" s="141">
        <v>790.4</v>
      </c>
      <c r="J324" s="141">
        <v>519.03</v>
      </c>
    </row>
    <row r="325" spans="1:10" ht="23.25">
      <c r="A325" s="121"/>
      <c r="B325" s="123">
        <v>2</v>
      </c>
      <c r="C325" s="132">
        <v>87.5007</v>
      </c>
      <c r="D325" s="132">
        <v>87.5073</v>
      </c>
      <c r="E325" s="181">
        <f t="shared" si="22"/>
        <v>0.0066000000000059345</v>
      </c>
      <c r="F325" s="221">
        <f t="shared" si="23"/>
        <v>20.75341173512966</v>
      </c>
      <c r="G325" s="181">
        <f t="shared" si="24"/>
        <v>318.02</v>
      </c>
      <c r="H325" s="123">
        <v>71</v>
      </c>
      <c r="I325" s="141">
        <v>881.67</v>
      </c>
      <c r="J325" s="141">
        <v>563.65</v>
      </c>
    </row>
    <row r="326" spans="1:10" ht="23.25">
      <c r="A326" s="121"/>
      <c r="B326" s="123">
        <v>3</v>
      </c>
      <c r="C326" s="132">
        <v>85.931</v>
      </c>
      <c r="D326" s="132">
        <v>85.9346</v>
      </c>
      <c r="E326" s="181">
        <f t="shared" si="22"/>
        <v>0.0036000000000058208</v>
      </c>
      <c r="F326" s="221">
        <f t="shared" si="23"/>
        <v>12.881525745181309</v>
      </c>
      <c r="G326" s="181">
        <f t="shared" si="24"/>
        <v>279.47</v>
      </c>
      <c r="H326" s="123">
        <v>72</v>
      </c>
      <c r="I326" s="141">
        <v>798.6</v>
      </c>
      <c r="J326" s="141">
        <v>519.13</v>
      </c>
    </row>
    <row r="327" spans="1:10" ht="23.25">
      <c r="A327" s="121">
        <v>22269</v>
      </c>
      <c r="B327" s="123">
        <v>4</v>
      </c>
      <c r="C327" s="132">
        <v>85.0665</v>
      </c>
      <c r="D327" s="132">
        <v>85.0709</v>
      </c>
      <c r="E327" s="181">
        <f t="shared" si="22"/>
        <v>0.0043999999999897454</v>
      </c>
      <c r="F327" s="221">
        <f t="shared" si="23"/>
        <v>16.542597187719924</v>
      </c>
      <c r="G327" s="181">
        <f t="shared" si="24"/>
        <v>265.98</v>
      </c>
      <c r="H327" s="123">
        <v>73</v>
      </c>
      <c r="I327" s="141">
        <v>817.57</v>
      </c>
      <c r="J327" s="141">
        <v>551.59</v>
      </c>
    </row>
    <row r="328" spans="1:10" ht="23.25">
      <c r="A328" s="121"/>
      <c r="B328" s="123">
        <v>5</v>
      </c>
      <c r="C328" s="132">
        <v>85.0747</v>
      </c>
      <c r="D328" s="132">
        <v>85.0841</v>
      </c>
      <c r="E328" s="181">
        <f t="shared" si="22"/>
        <v>0.009399999999999409</v>
      </c>
      <c r="F328" s="221">
        <f t="shared" si="23"/>
        <v>24.406075554977047</v>
      </c>
      <c r="G328" s="181">
        <f t="shared" si="24"/>
        <v>385.15</v>
      </c>
      <c r="H328" s="123">
        <v>74</v>
      </c>
      <c r="I328" s="141">
        <v>755.41</v>
      </c>
      <c r="J328" s="141">
        <v>370.26</v>
      </c>
    </row>
    <row r="329" spans="1:10" ht="23.25">
      <c r="A329" s="121"/>
      <c r="B329" s="123">
        <v>6</v>
      </c>
      <c r="C329" s="132">
        <v>87.4503</v>
      </c>
      <c r="D329" s="132">
        <v>87.4539</v>
      </c>
      <c r="E329" s="181">
        <f t="shared" si="22"/>
        <v>0.0036000000000058208</v>
      </c>
      <c r="F329" s="221">
        <f t="shared" si="23"/>
        <v>12.363061918355095</v>
      </c>
      <c r="G329" s="181">
        <f t="shared" si="24"/>
        <v>291.19000000000005</v>
      </c>
      <c r="H329" s="123">
        <v>75</v>
      </c>
      <c r="I329" s="141">
        <v>700.34</v>
      </c>
      <c r="J329" s="141">
        <v>409.15</v>
      </c>
    </row>
    <row r="330" spans="1:10" ht="23.25">
      <c r="A330" s="121">
        <v>22276</v>
      </c>
      <c r="B330" s="123">
        <v>7</v>
      </c>
      <c r="C330" s="132">
        <v>86.4797</v>
      </c>
      <c r="D330" s="132">
        <v>86.4854</v>
      </c>
      <c r="E330" s="181">
        <f t="shared" si="22"/>
        <v>0.005700000000004479</v>
      </c>
      <c r="F330" s="221">
        <f t="shared" si="23"/>
        <v>17.439725859761595</v>
      </c>
      <c r="G330" s="181">
        <f t="shared" si="24"/>
        <v>326.84</v>
      </c>
      <c r="H330" s="123">
        <v>76</v>
      </c>
      <c r="I330" s="141">
        <v>674.02</v>
      </c>
      <c r="J330" s="141">
        <v>347.18</v>
      </c>
    </row>
    <row r="331" spans="1:10" ht="23.25">
      <c r="A331" s="121"/>
      <c r="B331" s="123">
        <v>8</v>
      </c>
      <c r="C331" s="132">
        <v>84.8442</v>
      </c>
      <c r="D331" s="132">
        <v>84.8507</v>
      </c>
      <c r="E331" s="181">
        <f t="shared" si="22"/>
        <v>0.006500000000002615</v>
      </c>
      <c r="F331" s="221">
        <f t="shared" si="23"/>
        <v>20.696023179554288</v>
      </c>
      <c r="G331" s="181">
        <f t="shared" si="24"/>
        <v>314.07</v>
      </c>
      <c r="H331" s="123">
        <v>77</v>
      </c>
      <c r="I331" s="141">
        <v>799.26</v>
      </c>
      <c r="J331" s="141">
        <v>485.19</v>
      </c>
    </row>
    <row r="332" spans="1:10" ht="23.25">
      <c r="A332" s="121"/>
      <c r="B332" s="123">
        <v>9</v>
      </c>
      <c r="C332" s="132">
        <v>87.6898</v>
      </c>
      <c r="D332" s="132">
        <v>87.7013</v>
      </c>
      <c r="E332" s="181">
        <f t="shared" si="22"/>
        <v>0.011499999999998067</v>
      </c>
      <c r="F332" s="221">
        <f t="shared" si="23"/>
        <v>36.46394825289514</v>
      </c>
      <c r="G332" s="181">
        <f t="shared" si="24"/>
        <v>315.37999999999994</v>
      </c>
      <c r="H332" s="123">
        <v>78</v>
      </c>
      <c r="I332" s="141">
        <v>689.56</v>
      </c>
      <c r="J332" s="141">
        <v>374.18</v>
      </c>
    </row>
    <row r="333" spans="1:10" ht="23.25">
      <c r="A333" s="121">
        <v>22286</v>
      </c>
      <c r="B333" s="123">
        <v>10</v>
      </c>
      <c r="C333" s="132">
        <v>85.1334</v>
      </c>
      <c r="D333" s="132">
        <v>85.1373</v>
      </c>
      <c r="E333" s="181">
        <f t="shared" si="22"/>
        <v>0.003900000000001569</v>
      </c>
      <c r="F333" s="221">
        <f t="shared" si="23"/>
        <v>11.894958367650501</v>
      </c>
      <c r="G333" s="181">
        <f t="shared" si="24"/>
        <v>327.86999999999995</v>
      </c>
      <c r="H333" s="123">
        <v>79</v>
      </c>
      <c r="I333" s="141">
        <v>676.3</v>
      </c>
      <c r="J333" s="141">
        <v>348.43</v>
      </c>
    </row>
    <row r="334" spans="1:10" ht="23.25">
      <c r="A334" s="121"/>
      <c r="B334" s="123">
        <v>11</v>
      </c>
      <c r="C334" s="132">
        <v>86.134</v>
      </c>
      <c r="D334" s="132">
        <v>86.1403</v>
      </c>
      <c r="E334" s="181">
        <f t="shared" si="22"/>
        <v>0.0062999999999959755</v>
      </c>
      <c r="F334" s="221">
        <f t="shared" si="23"/>
        <v>23.242086622873067</v>
      </c>
      <c r="G334" s="181">
        <f t="shared" si="24"/>
        <v>271.06000000000006</v>
      </c>
      <c r="H334" s="123">
        <v>80</v>
      </c>
      <c r="I334" s="141">
        <v>808.22</v>
      </c>
      <c r="J334" s="141">
        <v>537.16</v>
      </c>
    </row>
    <row r="335" spans="1:10" ht="23.25">
      <c r="A335" s="121"/>
      <c r="B335" s="123">
        <v>12</v>
      </c>
      <c r="C335" s="132">
        <v>84.8828</v>
      </c>
      <c r="D335" s="132">
        <v>84.8883</v>
      </c>
      <c r="E335" s="181">
        <f t="shared" si="22"/>
        <v>0.00549999999999784</v>
      </c>
      <c r="F335" s="221">
        <f t="shared" si="23"/>
        <v>18.91334250343136</v>
      </c>
      <c r="G335" s="181">
        <f t="shared" si="24"/>
        <v>290.80000000000007</v>
      </c>
      <c r="H335" s="123">
        <v>81</v>
      </c>
      <c r="I335" s="141">
        <v>753.32</v>
      </c>
      <c r="J335" s="141">
        <v>462.52</v>
      </c>
    </row>
    <row r="336" spans="1:10" ht="23.25">
      <c r="A336" s="121">
        <v>22297</v>
      </c>
      <c r="B336" s="123">
        <v>13</v>
      </c>
      <c r="C336" s="132">
        <v>86.7757</v>
      </c>
      <c r="D336" s="132">
        <v>86.7802</v>
      </c>
      <c r="E336" s="181">
        <f t="shared" si="22"/>
        <v>0.004499999999993065</v>
      </c>
      <c r="F336" s="221">
        <f t="shared" si="23"/>
        <v>15.33010833274193</v>
      </c>
      <c r="G336" s="181">
        <f t="shared" si="24"/>
        <v>293.53999999999996</v>
      </c>
      <c r="H336" s="123">
        <v>82</v>
      </c>
      <c r="I336" s="141">
        <v>811.16</v>
      </c>
      <c r="J336" s="141">
        <v>517.62</v>
      </c>
    </row>
    <row r="337" spans="1:10" ht="23.25">
      <c r="A337" s="121"/>
      <c r="B337" s="123">
        <v>14</v>
      </c>
      <c r="C337" s="132">
        <v>85.9742</v>
      </c>
      <c r="D337" s="132">
        <v>85.9803</v>
      </c>
      <c r="E337" s="181">
        <f t="shared" si="22"/>
        <v>0.006100000000003547</v>
      </c>
      <c r="F337" s="221">
        <f t="shared" si="23"/>
        <v>21.570776901600297</v>
      </c>
      <c r="G337" s="181">
        <f t="shared" si="24"/>
        <v>282.78999999999996</v>
      </c>
      <c r="H337" s="123">
        <v>83</v>
      </c>
      <c r="I337" s="141">
        <v>791.56</v>
      </c>
      <c r="J337" s="141">
        <v>508.77</v>
      </c>
    </row>
    <row r="338" spans="1:10" ht="23.25">
      <c r="A338" s="121"/>
      <c r="B338" s="123">
        <v>15</v>
      </c>
      <c r="C338" s="132">
        <v>87.0044</v>
      </c>
      <c r="D338" s="132">
        <v>87.0118</v>
      </c>
      <c r="E338" s="181">
        <f t="shared" si="22"/>
        <v>0.007399999999989859</v>
      </c>
      <c r="F338" s="221">
        <f t="shared" si="23"/>
        <v>23.780448614916956</v>
      </c>
      <c r="G338" s="181">
        <f t="shared" si="24"/>
        <v>311.18</v>
      </c>
      <c r="H338" s="123">
        <v>84</v>
      </c>
      <c r="I338" s="141">
        <v>709.51</v>
      </c>
      <c r="J338" s="141">
        <v>398.33</v>
      </c>
    </row>
    <row r="339" spans="1:10" ht="23.25">
      <c r="A339" s="121">
        <v>22305</v>
      </c>
      <c r="B339" s="123">
        <v>16</v>
      </c>
      <c r="C339" s="132">
        <v>86.1998</v>
      </c>
      <c r="D339" s="132">
        <v>86.2036</v>
      </c>
      <c r="E339" s="181">
        <f t="shared" si="22"/>
        <v>0.0037999999999982492</v>
      </c>
      <c r="F339" s="221">
        <f t="shared" si="23"/>
        <v>12.288190402270887</v>
      </c>
      <c r="G339" s="181">
        <f t="shared" si="24"/>
        <v>309.24</v>
      </c>
      <c r="H339" s="123">
        <v>85</v>
      </c>
      <c r="I339" s="141">
        <v>703.96</v>
      </c>
      <c r="J339" s="141">
        <v>394.72</v>
      </c>
    </row>
    <row r="340" spans="1:10" ht="23.25">
      <c r="A340" s="121"/>
      <c r="B340" s="123">
        <v>17</v>
      </c>
      <c r="C340" s="132">
        <v>87.2742</v>
      </c>
      <c r="D340" s="132">
        <v>87.2834</v>
      </c>
      <c r="E340" s="181">
        <f t="shared" si="22"/>
        <v>0.00920000000000698</v>
      </c>
      <c r="F340" s="221">
        <f t="shared" si="23"/>
        <v>36.071358557173035</v>
      </c>
      <c r="G340" s="181">
        <f t="shared" si="24"/>
        <v>255.04999999999995</v>
      </c>
      <c r="H340" s="123">
        <v>86</v>
      </c>
      <c r="I340" s="141">
        <v>830.12</v>
      </c>
      <c r="J340" s="141">
        <v>575.07</v>
      </c>
    </row>
    <row r="341" spans="1:10" ht="23.25">
      <c r="A341" s="121"/>
      <c r="B341" s="123">
        <v>18</v>
      </c>
      <c r="C341" s="132">
        <v>85.1666</v>
      </c>
      <c r="D341" s="132">
        <v>85.1738</v>
      </c>
      <c r="E341" s="181">
        <f t="shared" si="22"/>
        <v>0.007199999999997431</v>
      </c>
      <c r="F341" s="221">
        <f t="shared" si="23"/>
        <v>20.728968733798098</v>
      </c>
      <c r="G341" s="181">
        <f t="shared" si="24"/>
        <v>347.34</v>
      </c>
      <c r="H341" s="123">
        <v>87</v>
      </c>
      <c r="I341" s="141">
        <v>720.04</v>
      </c>
      <c r="J341" s="141">
        <v>372.7</v>
      </c>
    </row>
    <row r="342" spans="1:10" ht="23.25">
      <c r="A342" s="121">
        <v>22319</v>
      </c>
      <c r="B342" s="123">
        <v>10</v>
      </c>
      <c r="C342" s="132">
        <v>85.0695</v>
      </c>
      <c r="D342" s="132">
        <v>85.0737</v>
      </c>
      <c r="E342" s="181">
        <f t="shared" si="22"/>
        <v>0.004199999999997317</v>
      </c>
      <c r="F342" s="221">
        <f t="shared" si="23"/>
        <v>17.446207526781244</v>
      </c>
      <c r="G342" s="181">
        <f t="shared" si="24"/>
        <v>240.74</v>
      </c>
      <c r="H342" s="123">
        <v>88</v>
      </c>
      <c r="I342" s="141">
        <v>608.61</v>
      </c>
      <c r="J342" s="141">
        <v>367.87</v>
      </c>
    </row>
    <row r="343" spans="1:10" ht="23.25">
      <c r="A343" s="121"/>
      <c r="B343" s="123">
        <v>11</v>
      </c>
      <c r="C343" s="132">
        <v>86.0995</v>
      </c>
      <c r="D343" s="132">
        <v>86.102</v>
      </c>
      <c r="E343" s="181">
        <f t="shared" si="22"/>
        <v>0.0024999999999977263</v>
      </c>
      <c r="F343" s="221">
        <f t="shared" si="23"/>
        <v>8.473714537496953</v>
      </c>
      <c r="G343" s="181">
        <f t="shared" si="24"/>
        <v>295.03000000000003</v>
      </c>
      <c r="H343" s="123">
        <v>89</v>
      </c>
      <c r="I343" s="141">
        <v>660.99</v>
      </c>
      <c r="J343" s="141">
        <v>365.96</v>
      </c>
    </row>
    <row r="344" spans="1:10" ht="23.25">
      <c r="A344" s="121"/>
      <c r="B344" s="123">
        <v>12</v>
      </c>
      <c r="C344" s="132">
        <v>84.8236</v>
      </c>
      <c r="D344" s="132">
        <v>84.8298</v>
      </c>
      <c r="E344" s="181">
        <f t="shared" si="22"/>
        <v>0.006200000000006867</v>
      </c>
      <c r="F344" s="221">
        <f t="shared" si="23"/>
        <v>21.878749382478883</v>
      </c>
      <c r="G344" s="181">
        <f t="shared" si="24"/>
        <v>283.38000000000005</v>
      </c>
      <c r="H344" s="175">
        <v>90</v>
      </c>
      <c r="I344" s="141">
        <v>793.07</v>
      </c>
      <c r="J344" s="141">
        <v>509.69</v>
      </c>
    </row>
    <row r="345" spans="1:10" ht="23.25">
      <c r="A345" s="121">
        <v>22326</v>
      </c>
      <c r="B345" s="123">
        <v>13</v>
      </c>
      <c r="C345" s="132">
        <v>86.7375</v>
      </c>
      <c r="D345" s="132">
        <v>86.7409</v>
      </c>
      <c r="E345" s="181">
        <f t="shared" si="22"/>
        <v>0.0033999999999991815</v>
      </c>
      <c r="F345" s="221">
        <f t="shared" si="23"/>
        <v>11.232243145025377</v>
      </c>
      <c r="G345" s="181">
        <f t="shared" si="24"/>
        <v>302.7</v>
      </c>
      <c r="H345" s="123">
        <v>91</v>
      </c>
      <c r="I345" s="141">
        <v>631.16</v>
      </c>
      <c r="J345" s="141">
        <v>328.46</v>
      </c>
    </row>
    <row r="346" spans="1:10" ht="23.25">
      <c r="A346" s="121"/>
      <c r="B346" s="123">
        <v>14</v>
      </c>
      <c r="C346" s="132">
        <v>85.9441</v>
      </c>
      <c r="D346" s="132">
        <v>85.9548</v>
      </c>
      <c r="E346" s="181">
        <f t="shared" si="22"/>
        <v>0.010699999999999932</v>
      </c>
      <c r="F346" s="221">
        <f t="shared" si="23"/>
        <v>39.17404993776061</v>
      </c>
      <c r="G346" s="181">
        <f t="shared" si="24"/>
        <v>273.14</v>
      </c>
      <c r="H346" s="123">
        <v>92</v>
      </c>
      <c r="I346" s="141">
        <v>840.8</v>
      </c>
      <c r="J346" s="141">
        <v>567.66</v>
      </c>
    </row>
    <row r="347" spans="1:10" ht="23.25">
      <c r="A347" s="121"/>
      <c r="B347" s="123">
        <v>15</v>
      </c>
      <c r="C347" s="132">
        <v>86.9715</v>
      </c>
      <c r="D347" s="132">
        <v>86.979</v>
      </c>
      <c r="E347" s="181">
        <f t="shared" si="22"/>
        <v>0.007499999999993179</v>
      </c>
      <c r="F347" s="221">
        <f t="shared" si="23"/>
        <v>27.38725579694423</v>
      </c>
      <c r="G347" s="181">
        <f t="shared" si="24"/>
        <v>273.85</v>
      </c>
      <c r="H347" s="123">
        <v>93</v>
      </c>
      <c r="I347" s="141">
        <v>792.96</v>
      </c>
      <c r="J347" s="141">
        <v>519.11</v>
      </c>
    </row>
    <row r="348" spans="1:10" ht="23.25">
      <c r="A348" s="121">
        <v>22334</v>
      </c>
      <c r="B348" s="123">
        <v>16</v>
      </c>
      <c r="C348" s="132">
        <v>86.116</v>
      </c>
      <c r="D348" s="132">
        <v>86.1231</v>
      </c>
      <c r="E348" s="181">
        <f t="shared" si="22"/>
        <v>0.007099999999994111</v>
      </c>
      <c r="F348" s="221">
        <f t="shared" si="23"/>
        <v>22.99073894175931</v>
      </c>
      <c r="G348" s="181">
        <f t="shared" si="24"/>
        <v>308.82000000000005</v>
      </c>
      <c r="H348" s="123">
        <v>94</v>
      </c>
      <c r="I348" s="141">
        <v>843.44</v>
      </c>
      <c r="J348" s="141">
        <v>534.62</v>
      </c>
    </row>
    <row r="349" spans="1:10" ht="23.25">
      <c r="A349" s="121"/>
      <c r="B349" s="123">
        <v>17</v>
      </c>
      <c r="C349" s="132">
        <v>87.215</v>
      </c>
      <c r="D349" s="132">
        <v>87.2182</v>
      </c>
      <c r="E349" s="181">
        <f t="shared" si="22"/>
        <v>0.003199999999992542</v>
      </c>
      <c r="F349" s="221">
        <f t="shared" si="23"/>
        <v>10.80679477218784</v>
      </c>
      <c r="G349" s="181">
        <f t="shared" si="24"/>
        <v>296.11000000000007</v>
      </c>
      <c r="H349" s="123">
        <v>95</v>
      </c>
      <c r="I349" s="141">
        <v>656.2</v>
      </c>
      <c r="J349" s="141">
        <v>360.09</v>
      </c>
    </row>
    <row r="350" spans="1:10" ht="23.25">
      <c r="A350" s="121"/>
      <c r="B350" s="123">
        <v>18</v>
      </c>
      <c r="C350" s="132">
        <v>85.1519</v>
      </c>
      <c r="D350" s="132">
        <v>85.1596</v>
      </c>
      <c r="E350" s="181">
        <f t="shared" si="22"/>
        <v>0.007699999999999818</v>
      </c>
      <c r="F350" s="221">
        <f t="shared" si="23"/>
        <v>28.459491425191526</v>
      </c>
      <c r="G350" s="181">
        <f t="shared" si="24"/>
        <v>270.55999999999995</v>
      </c>
      <c r="H350" s="123">
        <v>96</v>
      </c>
      <c r="I350" s="141">
        <v>822.39</v>
      </c>
      <c r="J350" s="141">
        <v>551.83</v>
      </c>
    </row>
    <row r="351" spans="1:10" ht="23.25">
      <c r="A351" s="121">
        <v>22355</v>
      </c>
      <c r="B351" s="123">
        <v>31</v>
      </c>
      <c r="C351" s="132">
        <v>84.8665</v>
      </c>
      <c r="D351" s="132">
        <v>84.874</v>
      </c>
      <c r="E351" s="181">
        <f t="shared" si="22"/>
        <v>0.007499999999993179</v>
      </c>
      <c r="F351" s="221">
        <f t="shared" si="23"/>
        <v>26.305636421006554</v>
      </c>
      <c r="G351" s="181">
        <f t="shared" si="24"/>
        <v>285.11</v>
      </c>
      <c r="H351" s="123">
        <v>97</v>
      </c>
      <c r="I351" s="141">
        <v>808.07</v>
      </c>
      <c r="J351" s="141">
        <v>522.96</v>
      </c>
    </row>
    <row r="352" spans="1:10" ht="23.25">
      <c r="A352" s="121"/>
      <c r="B352" s="123">
        <v>32</v>
      </c>
      <c r="C352" s="132">
        <v>85.0221</v>
      </c>
      <c r="D352" s="132">
        <v>85.0323</v>
      </c>
      <c r="E352" s="181">
        <f t="shared" si="22"/>
        <v>0.010200000000011755</v>
      </c>
      <c r="F352" s="221">
        <f t="shared" si="23"/>
        <v>34.87656431652791</v>
      </c>
      <c r="G352" s="181">
        <f t="shared" si="24"/>
        <v>292.46000000000004</v>
      </c>
      <c r="H352" s="123">
        <v>98</v>
      </c>
      <c r="I352" s="141">
        <v>818.74</v>
      </c>
      <c r="J352" s="141">
        <v>526.28</v>
      </c>
    </row>
    <row r="353" spans="1:10" ht="23.25">
      <c r="A353" s="121"/>
      <c r="B353" s="123">
        <v>33</v>
      </c>
      <c r="C353" s="132">
        <v>85.9869</v>
      </c>
      <c r="D353" s="132">
        <v>85.9895</v>
      </c>
      <c r="E353" s="181">
        <f t="shared" si="22"/>
        <v>0.002600000000001046</v>
      </c>
      <c r="F353" s="221">
        <f t="shared" si="23"/>
        <v>8.771042067270672</v>
      </c>
      <c r="G353" s="181">
        <f t="shared" si="24"/>
        <v>296.43000000000006</v>
      </c>
      <c r="H353" s="123">
        <v>99</v>
      </c>
      <c r="I353" s="141">
        <v>856.21</v>
      </c>
      <c r="J353" s="141">
        <v>559.78</v>
      </c>
    </row>
    <row r="354" spans="1:10" ht="23.25">
      <c r="A354" s="121">
        <v>22362</v>
      </c>
      <c r="B354" s="123">
        <v>34</v>
      </c>
      <c r="C354" s="132">
        <v>83.6593</v>
      </c>
      <c r="D354" s="132">
        <v>83.6666</v>
      </c>
      <c r="E354" s="181">
        <f t="shared" si="22"/>
        <v>0.00730000000000075</v>
      </c>
      <c r="F354" s="221">
        <f t="shared" si="23"/>
        <v>29.340836012864745</v>
      </c>
      <c r="G354" s="181">
        <f t="shared" si="24"/>
        <v>248.80000000000007</v>
      </c>
      <c r="H354" s="123">
        <v>100</v>
      </c>
      <c r="I354" s="141">
        <v>795.47</v>
      </c>
      <c r="J354" s="141">
        <v>546.67</v>
      </c>
    </row>
    <row r="355" spans="1:10" ht="23.25">
      <c r="A355" s="121"/>
      <c r="B355" s="123">
        <v>35</v>
      </c>
      <c r="C355" s="132">
        <v>85.0209</v>
      </c>
      <c r="D355" s="132">
        <v>85.0224</v>
      </c>
      <c r="E355" s="181">
        <f t="shared" si="22"/>
        <v>0.0015000000000071623</v>
      </c>
      <c r="F355" s="221">
        <f t="shared" si="23"/>
        <v>4.480019114769614</v>
      </c>
      <c r="G355" s="181">
        <f t="shared" si="24"/>
        <v>334.82000000000005</v>
      </c>
      <c r="H355" s="123">
        <v>101</v>
      </c>
      <c r="I355" s="141">
        <v>704.47</v>
      </c>
      <c r="J355" s="141">
        <v>369.65</v>
      </c>
    </row>
    <row r="356" spans="1:10" ht="23.25">
      <c r="A356" s="174"/>
      <c r="B356" s="175">
        <v>36</v>
      </c>
      <c r="C356" s="176">
        <v>84.5889</v>
      </c>
      <c r="D356" s="176">
        <v>84.5892</v>
      </c>
      <c r="E356" s="186">
        <f t="shared" si="22"/>
        <v>0.00030000000000995897</v>
      </c>
      <c r="F356" s="224">
        <f t="shared" si="23"/>
        <v>1.1087293961488613</v>
      </c>
      <c r="G356" s="186">
        <f t="shared" si="24"/>
        <v>270.58000000000004</v>
      </c>
      <c r="H356" s="175">
        <v>102</v>
      </c>
      <c r="I356" s="179">
        <v>827.7</v>
      </c>
      <c r="J356" s="179">
        <v>557.12</v>
      </c>
    </row>
    <row r="357" spans="1:10" ht="23.25">
      <c r="A357" s="168">
        <v>22374</v>
      </c>
      <c r="B357" s="169">
        <v>13</v>
      </c>
      <c r="C357" s="170">
        <v>86.7739</v>
      </c>
      <c r="D357" s="170">
        <v>86.7752</v>
      </c>
      <c r="E357" s="185">
        <f t="shared" si="22"/>
        <v>0.001300000000000523</v>
      </c>
      <c r="F357" s="224">
        <f aca="true" t="shared" si="25" ref="F357:F420">((10^6)*E357/G357)</f>
        <v>5.327213867149625</v>
      </c>
      <c r="G357" s="186">
        <f aca="true" t="shared" si="26" ref="G357:G467">I357-J357</f>
        <v>244.02999999999997</v>
      </c>
      <c r="H357" s="169">
        <v>1</v>
      </c>
      <c r="I357" s="173">
        <v>794.43</v>
      </c>
      <c r="J357" s="173">
        <v>550.4</v>
      </c>
    </row>
    <row r="358" spans="1:10" ht="23.25">
      <c r="A358" s="121"/>
      <c r="B358" s="123">
        <v>14</v>
      </c>
      <c r="C358" s="132">
        <v>85.9962</v>
      </c>
      <c r="D358" s="132">
        <v>85.9967</v>
      </c>
      <c r="E358" s="181">
        <f t="shared" si="22"/>
        <v>0.0005000000000023874</v>
      </c>
      <c r="F358" s="224">
        <f t="shared" si="25"/>
        <v>1.7193947730480994</v>
      </c>
      <c r="G358" s="186">
        <f t="shared" si="26"/>
        <v>290.80000000000007</v>
      </c>
      <c r="H358" s="123">
        <v>2</v>
      </c>
      <c r="I358" s="141">
        <v>616.94</v>
      </c>
      <c r="J358" s="141">
        <v>326.14</v>
      </c>
    </row>
    <row r="359" spans="1:10" ht="23.25">
      <c r="A359" s="121"/>
      <c r="B359" s="123">
        <v>15</v>
      </c>
      <c r="C359" s="132">
        <v>87.0688</v>
      </c>
      <c r="D359" s="132">
        <v>87.073</v>
      </c>
      <c r="E359" s="181">
        <f t="shared" si="22"/>
        <v>0.004199999999997317</v>
      </c>
      <c r="F359" s="224">
        <f t="shared" si="25"/>
        <v>18.031168162097273</v>
      </c>
      <c r="G359" s="186">
        <f t="shared" si="26"/>
        <v>232.92999999999995</v>
      </c>
      <c r="H359" s="123">
        <v>3</v>
      </c>
      <c r="I359" s="141">
        <v>877.39</v>
      </c>
      <c r="J359" s="141">
        <v>644.46</v>
      </c>
    </row>
    <row r="360" spans="1:10" ht="23.25">
      <c r="A360" s="121">
        <v>22391</v>
      </c>
      <c r="B360" s="123">
        <v>16</v>
      </c>
      <c r="C360" s="132">
        <v>86.2038</v>
      </c>
      <c r="D360" s="132">
        <v>86.2064</v>
      </c>
      <c r="E360" s="181">
        <f t="shared" si="22"/>
        <v>0.002600000000001046</v>
      </c>
      <c r="F360" s="224">
        <f t="shared" si="25"/>
        <v>9.077261460046246</v>
      </c>
      <c r="G360" s="186">
        <f t="shared" si="26"/>
        <v>286.42999999999995</v>
      </c>
      <c r="H360" s="123">
        <v>4</v>
      </c>
      <c r="I360" s="141">
        <v>726.43</v>
      </c>
      <c r="J360" s="141">
        <v>440</v>
      </c>
    </row>
    <row r="361" spans="1:10" ht="23.25">
      <c r="A361" s="121"/>
      <c r="B361" s="123">
        <v>17</v>
      </c>
      <c r="C361" s="132">
        <v>87.2925</v>
      </c>
      <c r="D361" s="132">
        <v>87.2954</v>
      </c>
      <c r="E361" s="181">
        <f t="shared" si="22"/>
        <v>0.002899999999996794</v>
      </c>
      <c r="F361" s="224">
        <f t="shared" si="25"/>
        <v>10.535876475919324</v>
      </c>
      <c r="G361" s="186">
        <f t="shared" si="26"/>
        <v>275.25</v>
      </c>
      <c r="H361" s="123">
        <v>5</v>
      </c>
      <c r="I361" s="141">
        <v>850.32</v>
      </c>
      <c r="J361" s="141">
        <v>575.07</v>
      </c>
    </row>
    <row r="362" spans="1:10" ht="23.25">
      <c r="A362" s="121"/>
      <c r="B362" s="123">
        <v>18</v>
      </c>
      <c r="C362" s="132">
        <v>85.2075</v>
      </c>
      <c r="D362" s="132">
        <v>85.2094</v>
      </c>
      <c r="E362" s="181">
        <f t="shared" si="22"/>
        <v>0.00190000000000623</v>
      </c>
      <c r="F362" s="224">
        <f t="shared" si="25"/>
        <v>5.503258508345343</v>
      </c>
      <c r="G362" s="186">
        <f t="shared" si="26"/>
        <v>345.25000000000006</v>
      </c>
      <c r="H362" s="123">
        <v>6</v>
      </c>
      <c r="I362" s="141">
        <v>703.21</v>
      </c>
      <c r="J362" s="141">
        <v>357.96</v>
      </c>
    </row>
    <row r="363" spans="1:10" ht="23.25">
      <c r="A363" s="121">
        <v>22404</v>
      </c>
      <c r="B363" s="123">
        <v>13</v>
      </c>
      <c r="C363" s="132">
        <v>86.7266</v>
      </c>
      <c r="D363" s="132">
        <v>86.7301</v>
      </c>
      <c r="E363" s="181">
        <f t="shared" si="22"/>
        <v>0.0034999999999882903</v>
      </c>
      <c r="F363" s="224">
        <f t="shared" si="25"/>
        <v>11.688485172282562</v>
      </c>
      <c r="G363" s="181">
        <f t="shared" si="26"/>
        <v>299.44</v>
      </c>
      <c r="H363" s="123">
        <v>7</v>
      </c>
      <c r="I363" s="141">
        <v>735.73</v>
      </c>
      <c r="J363" s="141">
        <v>436.29</v>
      </c>
    </row>
    <row r="364" spans="1:10" ht="23.25">
      <c r="A364" s="121"/>
      <c r="B364" s="123">
        <v>14</v>
      </c>
      <c r="C364" s="132">
        <v>85.9253</v>
      </c>
      <c r="D364" s="132">
        <v>85.9305</v>
      </c>
      <c r="E364" s="181">
        <f t="shared" si="22"/>
        <v>0.005200000000002092</v>
      </c>
      <c r="F364" s="224">
        <f t="shared" si="25"/>
        <v>19.50999887443099</v>
      </c>
      <c r="G364" s="181">
        <f t="shared" si="26"/>
        <v>266.53</v>
      </c>
      <c r="H364" s="123">
        <v>8</v>
      </c>
      <c r="I364" s="141">
        <v>628.81</v>
      </c>
      <c r="J364" s="141">
        <v>362.28</v>
      </c>
    </row>
    <row r="365" spans="1:10" ht="23.25">
      <c r="A365" s="121"/>
      <c r="B365" s="123">
        <v>15</v>
      </c>
      <c r="C365" s="132">
        <v>86.9766</v>
      </c>
      <c r="D365" s="132">
        <v>86.9842</v>
      </c>
      <c r="E365" s="181">
        <f t="shared" si="22"/>
        <v>0.0075999999999964984</v>
      </c>
      <c r="F365" s="224">
        <f t="shared" si="25"/>
        <v>24.873179512343313</v>
      </c>
      <c r="G365" s="181">
        <f t="shared" si="26"/>
        <v>305.54999999999995</v>
      </c>
      <c r="H365" s="123">
        <v>9</v>
      </c>
      <c r="I365" s="141">
        <v>736.67</v>
      </c>
      <c r="J365" s="141">
        <v>431.12</v>
      </c>
    </row>
    <row r="366" spans="1:10" ht="23.25">
      <c r="A366" s="121">
        <v>22423</v>
      </c>
      <c r="B366" s="123">
        <v>16</v>
      </c>
      <c r="C366" s="132">
        <v>86.1492</v>
      </c>
      <c r="D366" s="132">
        <v>86.1549</v>
      </c>
      <c r="E366" s="181">
        <f t="shared" si="22"/>
        <v>0.005700000000004479</v>
      </c>
      <c r="F366" s="224">
        <f t="shared" si="25"/>
        <v>17.89638932497482</v>
      </c>
      <c r="G366" s="181">
        <f t="shared" si="26"/>
        <v>318.49999999999994</v>
      </c>
      <c r="H366" s="123">
        <v>10</v>
      </c>
      <c r="I366" s="141">
        <v>679.79</v>
      </c>
      <c r="J366" s="141">
        <v>361.29</v>
      </c>
    </row>
    <row r="367" spans="1:10" ht="23.25">
      <c r="A367" s="121"/>
      <c r="B367" s="123">
        <v>17</v>
      </c>
      <c r="C367" s="132">
        <v>87.238</v>
      </c>
      <c r="D367" s="132">
        <v>87.2457</v>
      </c>
      <c r="E367" s="181">
        <f t="shared" si="22"/>
        <v>0.007699999999999818</v>
      </c>
      <c r="F367" s="224">
        <f t="shared" si="25"/>
        <v>25.087970806724286</v>
      </c>
      <c r="G367" s="181">
        <f t="shared" si="26"/>
        <v>306.92</v>
      </c>
      <c r="H367" s="123">
        <v>11</v>
      </c>
      <c r="I367" s="141">
        <v>642.33</v>
      </c>
      <c r="J367" s="141">
        <v>335.41</v>
      </c>
    </row>
    <row r="368" spans="1:10" ht="23.25">
      <c r="A368" s="121"/>
      <c r="B368" s="123">
        <v>18</v>
      </c>
      <c r="C368" s="132">
        <v>85.1635</v>
      </c>
      <c r="D368" s="132">
        <v>85.1695</v>
      </c>
      <c r="E368" s="181">
        <f t="shared" si="22"/>
        <v>0.006000000000000227</v>
      </c>
      <c r="F368" s="224">
        <f t="shared" si="25"/>
        <v>19.071837253656156</v>
      </c>
      <c r="G368" s="181">
        <f t="shared" si="26"/>
        <v>314.6</v>
      </c>
      <c r="H368" s="123">
        <v>12</v>
      </c>
      <c r="I368" s="141">
        <v>661.35</v>
      </c>
      <c r="J368" s="141">
        <v>346.75</v>
      </c>
    </row>
    <row r="369" spans="1:10" ht="23.25">
      <c r="A369" s="121">
        <v>22436</v>
      </c>
      <c r="B369" s="123">
        <v>31</v>
      </c>
      <c r="C369" s="132">
        <v>84.8899</v>
      </c>
      <c r="D369" s="132">
        <v>84.9061</v>
      </c>
      <c r="E369" s="181">
        <f t="shared" si="22"/>
        <v>0.016199999999997772</v>
      </c>
      <c r="F369" s="224">
        <f t="shared" si="25"/>
        <v>52.40683229812944</v>
      </c>
      <c r="G369" s="181">
        <f t="shared" si="26"/>
        <v>309.12</v>
      </c>
      <c r="H369" s="123">
        <v>13</v>
      </c>
      <c r="I369" s="141">
        <v>857.26</v>
      </c>
      <c r="J369" s="141">
        <v>548.14</v>
      </c>
    </row>
    <row r="370" spans="1:10" ht="23.25">
      <c r="A370" s="121"/>
      <c r="B370" s="123">
        <v>32</v>
      </c>
      <c r="C370" s="132">
        <v>85.051</v>
      </c>
      <c r="D370" s="132">
        <v>85.0678</v>
      </c>
      <c r="E370" s="181">
        <f t="shared" si="22"/>
        <v>0.01680000000000348</v>
      </c>
      <c r="F370" s="224">
        <f t="shared" si="25"/>
        <v>63.52807714124967</v>
      </c>
      <c r="G370" s="181">
        <f t="shared" si="26"/>
        <v>264.45000000000005</v>
      </c>
      <c r="H370" s="123">
        <v>14</v>
      </c>
      <c r="I370" s="141">
        <v>807.6</v>
      </c>
      <c r="J370" s="141">
        <v>543.15</v>
      </c>
    </row>
    <row r="371" spans="1:10" ht="23.25">
      <c r="A371" s="121"/>
      <c r="B371" s="123">
        <v>33</v>
      </c>
      <c r="C371" s="132">
        <v>86.0283</v>
      </c>
      <c r="D371" s="132">
        <v>86.0516</v>
      </c>
      <c r="E371" s="181">
        <f t="shared" si="22"/>
        <v>0.023299999999991883</v>
      </c>
      <c r="F371" s="224">
        <f t="shared" si="25"/>
        <v>75.92296914201142</v>
      </c>
      <c r="G371" s="181">
        <f t="shared" si="26"/>
        <v>306.89</v>
      </c>
      <c r="H371" s="123">
        <v>15</v>
      </c>
      <c r="I371" s="141">
        <v>784.66</v>
      </c>
      <c r="J371" s="141">
        <v>477.77</v>
      </c>
    </row>
    <row r="372" spans="1:10" ht="23.25">
      <c r="A372" s="121">
        <v>22454</v>
      </c>
      <c r="B372" s="123">
        <v>34</v>
      </c>
      <c r="C372" s="132">
        <v>83.76</v>
      </c>
      <c r="D372" s="132">
        <v>83.7747</v>
      </c>
      <c r="E372" s="181">
        <f t="shared" si="22"/>
        <v>0.01469999999999061</v>
      </c>
      <c r="F372" s="224">
        <f t="shared" si="25"/>
        <v>47.09727028063119</v>
      </c>
      <c r="G372" s="181">
        <f t="shared" si="26"/>
        <v>312.12000000000006</v>
      </c>
      <c r="H372" s="123">
        <v>16</v>
      </c>
      <c r="I372" s="141">
        <v>791.19</v>
      </c>
      <c r="J372" s="141">
        <v>479.07</v>
      </c>
    </row>
    <row r="373" spans="1:10" ht="23.25">
      <c r="A373" s="121"/>
      <c r="B373" s="123">
        <v>35</v>
      </c>
      <c r="C373" s="132">
        <v>85.0317</v>
      </c>
      <c r="D373" s="132">
        <v>85.0505</v>
      </c>
      <c r="E373" s="181">
        <f t="shared" si="22"/>
        <v>0.018799999999998818</v>
      </c>
      <c r="F373" s="224">
        <f t="shared" si="25"/>
        <v>63.51565931281064</v>
      </c>
      <c r="G373" s="181">
        <f t="shared" si="26"/>
        <v>295.98999999999995</v>
      </c>
      <c r="H373" s="123">
        <v>17</v>
      </c>
      <c r="I373" s="141">
        <v>734.93</v>
      </c>
      <c r="J373" s="141">
        <v>438.94</v>
      </c>
    </row>
    <row r="374" spans="1:10" ht="23.25">
      <c r="A374" s="121"/>
      <c r="B374" s="123">
        <v>36</v>
      </c>
      <c r="C374" s="132">
        <v>84.5996</v>
      </c>
      <c r="D374" s="132">
        <v>84.6158</v>
      </c>
      <c r="E374" s="181">
        <f t="shared" si="22"/>
        <v>0.016199999999997772</v>
      </c>
      <c r="F374" s="224">
        <f t="shared" si="25"/>
        <v>48.17414059711482</v>
      </c>
      <c r="G374" s="181">
        <f t="shared" si="26"/>
        <v>336.28</v>
      </c>
      <c r="H374" s="123">
        <v>18</v>
      </c>
      <c r="I374" s="141">
        <v>666.41</v>
      </c>
      <c r="J374" s="141">
        <v>330.13</v>
      </c>
    </row>
    <row r="375" spans="1:10" ht="23.25">
      <c r="A375" s="121">
        <v>22464</v>
      </c>
      <c r="B375" s="123">
        <v>10</v>
      </c>
      <c r="C375" s="132">
        <v>85.1078</v>
      </c>
      <c r="D375" s="132">
        <v>85.1138</v>
      </c>
      <c r="E375" s="181">
        <f t="shared" si="22"/>
        <v>0.006000000000000227</v>
      </c>
      <c r="F375" s="224">
        <f t="shared" si="25"/>
        <v>17.827960184222928</v>
      </c>
      <c r="G375" s="181">
        <f t="shared" si="26"/>
        <v>336.55000000000007</v>
      </c>
      <c r="H375" s="123">
        <v>19</v>
      </c>
      <c r="I375" s="141">
        <v>734.45</v>
      </c>
      <c r="J375" s="141">
        <v>397.9</v>
      </c>
    </row>
    <row r="376" spans="1:10" ht="23.25">
      <c r="A376" s="121"/>
      <c r="B376" s="123">
        <v>11</v>
      </c>
      <c r="C376" s="132">
        <v>86.1451</v>
      </c>
      <c r="D376" s="132">
        <v>86.1497</v>
      </c>
      <c r="E376" s="181">
        <f t="shared" si="22"/>
        <v>0.004599999999996385</v>
      </c>
      <c r="F376" s="224">
        <f t="shared" si="25"/>
        <v>14.064267587967056</v>
      </c>
      <c r="G376" s="181">
        <f t="shared" si="26"/>
        <v>327.07</v>
      </c>
      <c r="H376" s="123">
        <v>20</v>
      </c>
      <c r="I376" s="141">
        <v>826.91</v>
      </c>
      <c r="J376" s="141">
        <v>499.84</v>
      </c>
    </row>
    <row r="377" spans="1:10" ht="23.25">
      <c r="A377" s="121"/>
      <c r="B377" s="123">
        <v>12</v>
      </c>
      <c r="C377" s="132">
        <v>84.8845</v>
      </c>
      <c r="D377" s="132">
        <v>84.8957</v>
      </c>
      <c r="E377" s="181">
        <f t="shared" si="22"/>
        <v>0.01120000000000232</v>
      </c>
      <c r="F377" s="224">
        <f t="shared" si="25"/>
        <v>40.8759124087676</v>
      </c>
      <c r="G377" s="181">
        <f t="shared" si="26"/>
        <v>273.99999999999994</v>
      </c>
      <c r="H377" s="123">
        <v>21</v>
      </c>
      <c r="I377" s="141">
        <v>743.17</v>
      </c>
      <c r="J377" s="141">
        <v>469.17</v>
      </c>
    </row>
    <row r="378" spans="1:10" ht="23.25">
      <c r="A378" s="121">
        <v>22473</v>
      </c>
      <c r="B378" s="123">
        <v>13</v>
      </c>
      <c r="C378" s="132">
        <v>86.7741</v>
      </c>
      <c r="D378" s="132">
        <v>86.7875</v>
      </c>
      <c r="E378" s="181">
        <f t="shared" si="22"/>
        <v>0.013399999999990087</v>
      </c>
      <c r="F378" s="224">
        <f t="shared" si="25"/>
        <v>39.071611849749495</v>
      </c>
      <c r="G378" s="181">
        <f t="shared" si="26"/>
        <v>342.96</v>
      </c>
      <c r="H378" s="123">
        <v>22</v>
      </c>
      <c r="I378" s="141">
        <v>619.13</v>
      </c>
      <c r="J378" s="141">
        <v>276.17</v>
      </c>
    </row>
    <row r="379" spans="1:10" ht="23.25">
      <c r="A379" s="121"/>
      <c r="B379" s="123">
        <v>14</v>
      </c>
      <c r="C379" s="132">
        <v>86.0067</v>
      </c>
      <c r="D379" s="132">
        <v>86.0123</v>
      </c>
      <c r="E379" s="181">
        <f t="shared" si="22"/>
        <v>0.00560000000000116</v>
      </c>
      <c r="F379" s="224">
        <f t="shared" si="25"/>
        <v>19.225487503437098</v>
      </c>
      <c r="G379" s="181">
        <f t="shared" si="26"/>
        <v>291.2800000000001</v>
      </c>
      <c r="H379" s="123">
        <v>23</v>
      </c>
      <c r="I379" s="141">
        <v>842.95</v>
      </c>
      <c r="J379" s="141">
        <v>551.67</v>
      </c>
    </row>
    <row r="380" spans="1:10" ht="23.25">
      <c r="A380" s="121"/>
      <c r="B380" s="123">
        <v>15</v>
      </c>
      <c r="C380" s="132">
        <v>87.062</v>
      </c>
      <c r="D380" s="132">
        <v>87.0673</v>
      </c>
      <c r="E380" s="181">
        <f t="shared" si="22"/>
        <v>0.0053000000000054115</v>
      </c>
      <c r="F380" s="224">
        <f t="shared" si="25"/>
        <v>17.969147313122264</v>
      </c>
      <c r="G380" s="181">
        <f t="shared" si="26"/>
        <v>294.95</v>
      </c>
      <c r="H380" s="123">
        <v>24</v>
      </c>
      <c r="I380" s="141">
        <v>666.99</v>
      </c>
      <c r="J380" s="141">
        <v>372.04</v>
      </c>
    </row>
    <row r="381" spans="1:10" ht="23.25">
      <c r="A381" s="121">
        <v>22482</v>
      </c>
      <c r="B381" s="123">
        <v>16</v>
      </c>
      <c r="C381" s="132">
        <v>86.205</v>
      </c>
      <c r="D381" s="132">
        <v>86.2106</v>
      </c>
      <c r="E381" s="181">
        <f t="shared" si="22"/>
        <v>0.00560000000000116</v>
      </c>
      <c r="F381" s="224">
        <f t="shared" si="25"/>
        <v>20.51808155937844</v>
      </c>
      <c r="G381" s="181">
        <f t="shared" si="26"/>
        <v>272.93000000000006</v>
      </c>
      <c r="H381" s="123">
        <v>25</v>
      </c>
      <c r="I381" s="141">
        <v>840.7</v>
      </c>
      <c r="J381" s="141">
        <v>567.77</v>
      </c>
    </row>
    <row r="382" spans="1:10" ht="23.25">
      <c r="A382" s="121"/>
      <c r="B382" s="123">
        <v>17</v>
      </c>
      <c r="C382" s="132">
        <v>87.2942</v>
      </c>
      <c r="D382" s="132">
        <v>87.3027</v>
      </c>
      <c r="E382" s="181">
        <f t="shared" si="22"/>
        <v>0.008499999999997954</v>
      </c>
      <c r="F382" s="224">
        <f t="shared" si="25"/>
        <v>29.761904761897593</v>
      </c>
      <c r="G382" s="181">
        <f t="shared" si="26"/>
        <v>285.6</v>
      </c>
      <c r="H382" s="123">
        <v>26</v>
      </c>
      <c r="I382" s="141">
        <v>836.12</v>
      </c>
      <c r="J382" s="141">
        <v>550.52</v>
      </c>
    </row>
    <row r="383" spans="1:10" ht="23.25">
      <c r="A383" s="121"/>
      <c r="B383" s="123">
        <v>18</v>
      </c>
      <c r="C383" s="132">
        <v>85.2074</v>
      </c>
      <c r="D383" s="132">
        <v>85.2189</v>
      </c>
      <c r="E383" s="181">
        <f t="shared" si="22"/>
        <v>0.011499999999998067</v>
      </c>
      <c r="F383" s="224">
        <f t="shared" si="25"/>
        <v>38.724450281166675</v>
      </c>
      <c r="G383" s="181">
        <f t="shared" si="26"/>
        <v>296.97</v>
      </c>
      <c r="H383" s="123">
        <v>27</v>
      </c>
      <c r="I383" s="141">
        <v>845.85</v>
      </c>
      <c r="J383" s="141">
        <v>548.88</v>
      </c>
    </row>
    <row r="384" spans="1:10" ht="23.25">
      <c r="A384" s="121">
        <v>22500</v>
      </c>
      <c r="B384" s="123">
        <v>28</v>
      </c>
      <c r="C384" s="132">
        <v>87.266</v>
      </c>
      <c r="D384" s="132">
        <v>87.2787</v>
      </c>
      <c r="E384" s="181">
        <f t="shared" si="22"/>
        <v>0.01269999999999527</v>
      </c>
      <c r="F384" s="224">
        <f t="shared" si="25"/>
        <v>48.549256470030464</v>
      </c>
      <c r="G384" s="181">
        <f t="shared" si="26"/>
        <v>261.59000000000003</v>
      </c>
      <c r="H384" s="123">
        <v>28</v>
      </c>
      <c r="I384" s="141">
        <v>813.99</v>
      </c>
      <c r="J384" s="141">
        <v>552.4</v>
      </c>
    </row>
    <row r="385" spans="1:10" ht="23.25">
      <c r="A385" s="121"/>
      <c r="B385" s="123">
        <v>29</v>
      </c>
      <c r="C385" s="132">
        <v>85.2815</v>
      </c>
      <c r="D385" s="132">
        <v>85.295</v>
      </c>
      <c r="E385" s="181">
        <f t="shared" si="22"/>
        <v>0.013500000000007617</v>
      </c>
      <c r="F385" s="224">
        <f t="shared" si="25"/>
        <v>42.99363057327267</v>
      </c>
      <c r="G385" s="181">
        <f t="shared" si="26"/>
        <v>314</v>
      </c>
      <c r="H385" s="123">
        <v>29</v>
      </c>
      <c r="I385" s="141">
        <v>696.85</v>
      </c>
      <c r="J385" s="141">
        <v>382.85</v>
      </c>
    </row>
    <row r="386" spans="1:10" ht="23.25">
      <c r="A386" s="121"/>
      <c r="B386" s="123">
        <v>30</v>
      </c>
      <c r="C386" s="132">
        <v>85.01</v>
      </c>
      <c r="D386" s="132">
        <v>85.0228</v>
      </c>
      <c r="E386" s="181">
        <f t="shared" si="22"/>
        <v>0.01279999999999859</v>
      </c>
      <c r="F386" s="224">
        <f t="shared" si="25"/>
        <v>39.589261412837416</v>
      </c>
      <c r="G386" s="181">
        <f t="shared" si="26"/>
        <v>323.31999999999994</v>
      </c>
      <c r="H386" s="123">
        <v>30</v>
      </c>
      <c r="I386" s="141">
        <v>670.42</v>
      </c>
      <c r="J386" s="141">
        <v>347.1</v>
      </c>
    </row>
    <row r="387" spans="1:10" ht="23.25">
      <c r="A387" s="121">
        <v>22508</v>
      </c>
      <c r="B387" s="123">
        <v>31</v>
      </c>
      <c r="C387" s="132">
        <v>84.9564</v>
      </c>
      <c r="D387" s="132">
        <v>84.9672</v>
      </c>
      <c r="E387" s="181">
        <f t="shared" si="22"/>
        <v>0.010800000000003251</v>
      </c>
      <c r="F387" s="224">
        <f t="shared" si="25"/>
        <v>37.32116939665234</v>
      </c>
      <c r="G387" s="181">
        <f t="shared" si="26"/>
        <v>289.38</v>
      </c>
      <c r="H387" s="123">
        <v>31</v>
      </c>
      <c r="I387" s="141">
        <v>820.76</v>
      </c>
      <c r="J387" s="141">
        <v>531.38</v>
      </c>
    </row>
    <row r="388" spans="1:10" ht="23.25">
      <c r="A388" s="121"/>
      <c r="B388" s="123">
        <v>32</v>
      </c>
      <c r="C388" s="132">
        <v>85.0952</v>
      </c>
      <c r="D388" s="132">
        <v>85.102</v>
      </c>
      <c r="E388" s="181">
        <f t="shared" si="22"/>
        <v>0.006799999999998363</v>
      </c>
      <c r="F388" s="224">
        <f t="shared" si="25"/>
        <v>19.84184879343574</v>
      </c>
      <c r="G388" s="181">
        <f t="shared" si="26"/>
        <v>342.71</v>
      </c>
      <c r="H388" s="123">
        <v>32</v>
      </c>
      <c r="I388" s="141">
        <v>682.16</v>
      </c>
      <c r="J388" s="141">
        <v>339.45</v>
      </c>
    </row>
    <row r="389" spans="1:10" ht="23.25">
      <c r="A389" s="121"/>
      <c r="B389" s="123">
        <v>33</v>
      </c>
      <c r="C389" s="132">
        <v>86.0579</v>
      </c>
      <c r="D389" s="132">
        <v>86.069</v>
      </c>
      <c r="E389" s="181">
        <f t="shared" si="22"/>
        <v>0.011099999999999</v>
      </c>
      <c r="F389" s="224">
        <f t="shared" si="25"/>
        <v>30.779469262121843</v>
      </c>
      <c r="G389" s="181">
        <f t="shared" si="26"/>
        <v>360.63</v>
      </c>
      <c r="H389" s="123">
        <v>33</v>
      </c>
      <c r="I389" s="141">
        <v>707.14</v>
      </c>
      <c r="J389" s="141">
        <v>346.51</v>
      </c>
    </row>
    <row r="390" spans="1:10" ht="23.25">
      <c r="A390" s="121">
        <v>22517</v>
      </c>
      <c r="B390" s="123">
        <v>34</v>
      </c>
      <c r="C390" s="132">
        <v>83.7818</v>
      </c>
      <c r="D390" s="132">
        <v>83.7959</v>
      </c>
      <c r="E390" s="181">
        <f t="shared" si="22"/>
        <v>0.014099999999999113</v>
      </c>
      <c r="F390" s="224">
        <f t="shared" si="25"/>
        <v>47.59654334323223</v>
      </c>
      <c r="G390" s="181">
        <f t="shared" si="26"/>
        <v>296.23999999999995</v>
      </c>
      <c r="H390" s="123">
        <v>34</v>
      </c>
      <c r="I390" s="141">
        <v>735.04</v>
      </c>
      <c r="J390" s="141">
        <v>438.8</v>
      </c>
    </row>
    <row r="391" spans="1:10" ht="23.25">
      <c r="A391" s="121"/>
      <c r="B391" s="123">
        <v>35</v>
      </c>
      <c r="C391" s="132">
        <v>85.0825</v>
      </c>
      <c r="D391" s="132">
        <v>85.095</v>
      </c>
      <c r="E391" s="181">
        <f t="shared" si="22"/>
        <v>0.012500000000002842</v>
      </c>
      <c r="F391" s="224">
        <f t="shared" si="25"/>
        <v>41.33324515575307</v>
      </c>
      <c r="G391" s="181">
        <f t="shared" si="26"/>
        <v>302.41999999999996</v>
      </c>
      <c r="H391" s="123">
        <v>35</v>
      </c>
      <c r="I391" s="141">
        <v>670.29</v>
      </c>
      <c r="J391" s="141">
        <v>367.87</v>
      </c>
    </row>
    <row r="392" spans="1:10" ht="23.25">
      <c r="A392" s="121"/>
      <c r="B392" s="123">
        <v>36</v>
      </c>
      <c r="C392" s="132">
        <v>84.6677</v>
      </c>
      <c r="D392" s="132">
        <v>84.6827</v>
      </c>
      <c r="E392" s="181">
        <f t="shared" si="22"/>
        <v>0.015000000000000568</v>
      </c>
      <c r="F392" s="224">
        <f t="shared" si="25"/>
        <v>47.45784161736504</v>
      </c>
      <c r="G392" s="181">
        <f t="shared" si="26"/>
        <v>316.07</v>
      </c>
      <c r="H392" s="123">
        <v>36</v>
      </c>
      <c r="I392" s="141">
        <v>685.12</v>
      </c>
      <c r="J392" s="141">
        <v>369.05</v>
      </c>
    </row>
    <row r="393" spans="1:10" ht="23.25">
      <c r="A393" s="121">
        <v>22531</v>
      </c>
      <c r="B393" s="123">
        <v>28</v>
      </c>
      <c r="C393" s="132">
        <v>87.263</v>
      </c>
      <c r="D393" s="132">
        <v>87.2764</v>
      </c>
      <c r="E393" s="181">
        <f t="shared" si="22"/>
        <v>0.013399999999990087</v>
      </c>
      <c r="F393" s="224">
        <f t="shared" si="25"/>
        <v>43.27466494425993</v>
      </c>
      <c r="G393" s="181">
        <f t="shared" si="26"/>
        <v>309.65</v>
      </c>
      <c r="H393" s="123">
        <v>37</v>
      </c>
      <c r="I393" s="141">
        <v>840.89</v>
      </c>
      <c r="J393" s="141">
        <v>531.24</v>
      </c>
    </row>
    <row r="394" spans="1:10" ht="23.25">
      <c r="A394" s="121"/>
      <c r="B394" s="123">
        <v>29</v>
      </c>
      <c r="C394" s="132">
        <v>85.295</v>
      </c>
      <c r="D394" s="132">
        <v>85.3037</v>
      </c>
      <c r="E394" s="181">
        <f t="shared" si="22"/>
        <v>0.008700000000004593</v>
      </c>
      <c r="F394" s="224">
        <f t="shared" si="25"/>
        <v>28.896934267793508</v>
      </c>
      <c r="G394" s="181">
        <f t="shared" si="26"/>
        <v>301.07000000000005</v>
      </c>
      <c r="H394" s="123">
        <v>38</v>
      </c>
      <c r="I394" s="141">
        <v>831.25</v>
      </c>
      <c r="J394" s="141">
        <v>530.18</v>
      </c>
    </row>
    <row r="395" spans="1:10" ht="23.25">
      <c r="A395" s="121"/>
      <c r="B395" s="123">
        <v>30</v>
      </c>
      <c r="C395" s="132">
        <v>85.0174</v>
      </c>
      <c r="D395" s="132">
        <v>85.0386</v>
      </c>
      <c r="E395" s="181">
        <f t="shared" si="22"/>
        <v>0.021200000000007435</v>
      </c>
      <c r="F395" s="224">
        <f t="shared" si="25"/>
        <v>59.400392266762225</v>
      </c>
      <c r="G395" s="181">
        <f t="shared" si="26"/>
        <v>356.9</v>
      </c>
      <c r="H395" s="123">
        <v>39</v>
      </c>
      <c r="I395" s="141">
        <v>727.05</v>
      </c>
      <c r="J395" s="141">
        <v>370.15</v>
      </c>
    </row>
    <row r="396" spans="1:10" ht="23.25">
      <c r="A396" s="121">
        <v>22541</v>
      </c>
      <c r="B396" s="123">
        <v>31</v>
      </c>
      <c r="C396" s="132">
        <v>84.935</v>
      </c>
      <c r="D396" s="132">
        <v>84.9551</v>
      </c>
      <c r="E396" s="181">
        <f t="shared" si="22"/>
        <v>0.02009999999999934</v>
      </c>
      <c r="F396" s="224">
        <f t="shared" si="25"/>
        <v>71.83445909724219</v>
      </c>
      <c r="G396" s="181">
        <f t="shared" si="26"/>
        <v>279.81000000000006</v>
      </c>
      <c r="H396" s="123">
        <v>40</v>
      </c>
      <c r="I396" s="141">
        <v>825.09</v>
      </c>
      <c r="J396" s="141">
        <v>545.28</v>
      </c>
    </row>
    <row r="397" spans="1:10" ht="23.25">
      <c r="A397" s="121"/>
      <c r="B397" s="123">
        <v>32</v>
      </c>
      <c r="C397" s="132">
        <v>85.0744</v>
      </c>
      <c r="D397" s="132">
        <v>85.0835</v>
      </c>
      <c r="E397" s="181">
        <f t="shared" si="22"/>
        <v>0.00910000000000366</v>
      </c>
      <c r="F397" s="224">
        <f t="shared" si="25"/>
        <v>32.26263915480273</v>
      </c>
      <c r="G397" s="181">
        <f t="shared" si="26"/>
        <v>282.06000000000006</v>
      </c>
      <c r="H397" s="123">
        <v>41</v>
      </c>
      <c r="I397" s="141">
        <v>799.32</v>
      </c>
      <c r="J397" s="141">
        <v>517.26</v>
      </c>
    </row>
    <row r="398" spans="1:10" ht="23.25">
      <c r="A398" s="121"/>
      <c r="B398" s="123">
        <v>33</v>
      </c>
      <c r="C398" s="132">
        <v>86.0357</v>
      </c>
      <c r="D398" s="132">
        <v>86.0557</v>
      </c>
      <c r="E398" s="181">
        <f t="shared" si="22"/>
        <v>0.01999999999999602</v>
      </c>
      <c r="F398" s="224">
        <f t="shared" si="25"/>
        <v>67.55159252878043</v>
      </c>
      <c r="G398" s="181">
        <f t="shared" si="26"/>
        <v>296.07</v>
      </c>
      <c r="H398" s="123">
        <v>42</v>
      </c>
      <c r="I398" s="141">
        <v>804.77</v>
      </c>
      <c r="J398" s="141">
        <v>508.7</v>
      </c>
    </row>
    <row r="399" spans="1:10" ht="23.25">
      <c r="A399" s="121">
        <v>22549</v>
      </c>
      <c r="B399" s="123">
        <v>34</v>
      </c>
      <c r="C399" s="132">
        <v>83.781</v>
      </c>
      <c r="D399" s="132">
        <v>83.7897</v>
      </c>
      <c r="E399" s="181">
        <f t="shared" si="22"/>
        <v>0.008699999999990382</v>
      </c>
      <c r="F399" s="224">
        <f t="shared" si="25"/>
        <v>22.402471996885232</v>
      </c>
      <c r="G399" s="181">
        <f t="shared" si="26"/>
        <v>388.3500000000001</v>
      </c>
      <c r="H399" s="123">
        <v>43</v>
      </c>
      <c r="I399" s="141">
        <v>726.44</v>
      </c>
      <c r="J399" s="141">
        <v>338.09</v>
      </c>
    </row>
    <row r="400" spans="1:10" ht="23.25">
      <c r="A400" s="121"/>
      <c r="B400" s="123">
        <v>35</v>
      </c>
      <c r="C400" s="132">
        <v>85.0456</v>
      </c>
      <c r="D400" s="132">
        <v>85.0525</v>
      </c>
      <c r="E400" s="181">
        <f t="shared" si="22"/>
        <v>0.0069000000000016826</v>
      </c>
      <c r="F400" s="224">
        <f t="shared" si="25"/>
        <v>18.46944511363174</v>
      </c>
      <c r="G400" s="181">
        <f t="shared" si="26"/>
        <v>373.59000000000003</v>
      </c>
      <c r="H400" s="123">
        <v>44</v>
      </c>
      <c r="I400" s="141">
        <v>720.24</v>
      </c>
      <c r="J400" s="141">
        <v>346.65</v>
      </c>
    </row>
    <row r="401" spans="1:10" ht="23.25">
      <c r="A401" s="121"/>
      <c r="B401" s="123">
        <v>36</v>
      </c>
      <c r="C401" s="132">
        <v>84.6382</v>
      </c>
      <c r="D401" s="132">
        <v>84.6457</v>
      </c>
      <c r="E401" s="181">
        <f t="shared" si="22"/>
        <v>0.00750000000000739</v>
      </c>
      <c r="F401" s="224">
        <f t="shared" si="25"/>
        <v>22.546219750510712</v>
      </c>
      <c r="G401" s="181">
        <f t="shared" si="26"/>
        <v>332.65000000000003</v>
      </c>
      <c r="H401" s="123">
        <v>45</v>
      </c>
      <c r="I401" s="141">
        <v>741.82</v>
      </c>
      <c r="J401" s="141">
        <v>409.17</v>
      </c>
    </row>
    <row r="402" spans="1:10" ht="23.25">
      <c r="A402" s="121">
        <v>22557</v>
      </c>
      <c r="B402" s="123">
        <v>28</v>
      </c>
      <c r="C402" s="132">
        <v>87.2304</v>
      </c>
      <c r="D402" s="132">
        <v>87.2887</v>
      </c>
      <c r="E402" s="181">
        <f t="shared" si="22"/>
        <v>0.05830000000000268</v>
      </c>
      <c r="F402" s="224">
        <f t="shared" si="25"/>
        <v>193.43065693431546</v>
      </c>
      <c r="G402" s="181">
        <f t="shared" si="26"/>
        <v>301.40000000000003</v>
      </c>
      <c r="H402" s="123">
        <v>46</v>
      </c>
      <c r="I402" s="141">
        <v>773.22</v>
      </c>
      <c r="J402" s="141">
        <v>471.82</v>
      </c>
    </row>
    <row r="403" spans="1:10" ht="23.25">
      <c r="A403" s="121"/>
      <c r="B403" s="123">
        <v>29</v>
      </c>
      <c r="C403" s="132">
        <v>85.271</v>
      </c>
      <c r="D403" s="132">
        <v>85.3184</v>
      </c>
      <c r="E403" s="181">
        <f t="shared" si="22"/>
        <v>0.04739999999999611</v>
      </c>
      <c r="F403" s="224">
        <f t="shared" si="25"/>
        <v>176.7008387697898</v>
      </c>
      <c r="G403" s="181">
        <f t="shared" si="26"/>
        <v>268.25</v>
      </c>
      <c r="H403" s="123">
        <v>47</v>
      </c>
      <c r="I403" s="141">
        <v>846.58</v>
      </c>
      <c r="J403" s="141">
        <v>578.33</v>
      </c>
    </row>
    <row r="404" spans="1:10" ht="23.25">
      <c r="A404" s="121"/>
      <c r="B404" s="123">
        <v>30</v>
      </c>
      <c r="C404" s="132">
        <v>85.0082</v>
      </c>
      <c r="D404" s="132">
        <v>85.0566</v>
      </c>
      <c r="E404" s="181">
        <f t="shared" si="22"/>
        <v>0.04840000000000089</v>
      </c>
      <c r="F404" s="224">
        <f t="shared" si="25"/>
        <v>166.56915717383376</v>
      </c>
      <c r="G404" s="181">
        <f t="shared" si="26"/>
        <v>290.57000000000005</v>
      </c>
      <c r="H404" s="123">
        <v>48</v>
      </c>
      <c r="I404" s="141">
        <v>832.37</v>
      </c>
      <c r="J404" s="141">
        <v>541.8</v>
      </c>
    </row>
    <row r="405" spans="1:10" ht="23.25">
      <c r="A405" s="121">
        <v>22571</v>
      </c>
      <c r="B405" s="123">
        <v>31</v>
      </c>
      <c r="C405" s="132">
        <v>84.8963</v>
      </c>
      <c r="D405" s="132">
        <v>84.9149</v>
      </c>
      <c r="E405" s="181">
        <f t="shared" si="22"/>
        <v>0.01860000000000639</v>
      </c>
      <c r="F405" s="224">
        <f t="shared" si="25"/>
        <v>57.505023960446394</v>
      </c>
      <c r="G405" s="181">
        <f t="shared" si="26"/>
        <v>323.45000000000005</v>
      </c>
      <c r="H405" s="123">
        <v>49</v>
      </c>
      <c r="I405" s="141">
        <v>672.32</v>
      </c>
      <c r="J405" s="141">
        <v>348.87</v>
      </c>
    </row>
    <row r="406" spans="1:10" ht="23.25">
      <c r="A406" s="121"/>
      <c r="B406" s="123">
        <v>32</v>
      </c>
      <c r="C406" s="132">
        <v>85.0317</v>
      </c>
      <c r="D406" s="132">
        <v>85.0449</v>
      </c>
      <c r="E406" s="181">
        <f t="shared" si="22"/>
        <v>0.013199999999997658</v>
      </c>
      <c r="F406" s="224">
        <f t="shared" si="25"/>
        <v>34.100596760437256</v>
      </c>
      <c r="G406" s="181">
        <f t="shared" si="26"/>
        <v>387.09</v>
      </c>
      <c r="H406" s="123">
        <v>50</v>
      </c>
      <c r="I406" s="141">
        <v>660.77</v>
      </c>
      <c r="J406" s="141">
        <v>273.68</v>
      </c>
    </row>
    <row r="407" spans="1:10" ht="23.25">
      <c r="A407" s="121"/>
      <c r="B407" s="123">
        <v>33</v>
      </c>
      <c r="C407" s="132">
        <v>86.019</v>
      </c>
      <c r="D407" s="132">
        <v>86.0282</v>
      </c>
      <c r="E407" s="181">
        <f t="shared" si="22"/>
        <v>0.00919999999999277</v>
      </c>
      <c r="F407" s="224">
        <f t="shared" si="25"/>
        <v>26.16460952162212</v>
      </c>
      <c r="G407" s="181">
        <f t="shared" si="26"/>
        <v>351.62</v>
      </c>
      <c r="H407" s="123">
        <v>51</v>
      </c>
      <c r="I407" s="141">
        <v>737.65</v>
      </c>
      <c r="J407" s="141">
        <v>386.03</v>
      </c>
    </row>
    <row r="408" spans="1:10" ht="23.25">
      <c r="A408" s="121">
        <v>22578</v>
      </c>
      <c r="B408" s="123">
        <v>34</v>
      </c>
      <c r="C408" s="132">
        <v>83.775</v>
      </c>
      <c r="D408" s="132">
        <v>83.9693</v>
      </c>
      <c r="E408" s="181">
        <f t="shared" si="22"/>
        <v>0.19429999999999836</v>
      </c>
      <c r="F408" s="224">
        <f t="shared" si="25"/>
        <v>643.6332317477089</v>
      </c>
      <c r="G408" s="181">
        <f t="shared" si="26"/>
        <v>301.88</v>
      </c>
      <c r="H408" s="123">
        <v>52</v>
      </c>
      <c r="I408" s="141">
        <v>842.2</v>
      </c>
      <c r="J408" s="141">
        <v>540.32</v>
      </c>
    </row>
    <row r="409" spans="1:10" ht="23.25">
      <c r="A409" s="121"/>
      <c r="B409" s="123">
        <v>35</v>
      </c>
      <c r="C409" s="132">
        <v>85.0483</v>
      </c>
      <c r="D409" s="132">
        <v>85.2298</v>
      </c>
      <c r="E409" s="181">
        <f t="shared" si="22"/>
        <v>0.18149999999999977</v>
      </c>
      <c r="F409" s="224">
        <f t="shared" si="25"/>
        <v>605.4439922609904</v>
      </c>
      <c r="G409" s="181">
        <f t="shared" si="26"/>
        <v>299.7800000000001</v>
      </c>
      <c r="H409" s="123">
        <v>53</v>
      </c>
      <c r="I409" s="141">
        <v>856.83</v>
      </c>
      <c r="J409" s="141">
        <v>557.05</v>
      </c>
    </row>
    <row r="410" spans="1:10" ht="23.25">
      <c r="A410" s="121"/>
      <c r="B410" s="123">
        <v>36</v>
      </c>
      <c r="C410" s="132">
        <v>84.6112</v>
      </c>
      <c r="D410" s="132">
        <v>84.804</v>
      </c>
      <c r="E410" s="181">
        <f t="shared" si="22"/>
        <v>0.1928000000000054</v>
      </c>
      <c r="F410" s="224">
        <f t="shared" si="25"/>
        <v>667.1280276816797</v>
      </c>
      <c r="G410" s="181">
        <f t="shared" si="26"/>
        <v>289</v>
      </c>
      <c r="H410" s="123">
        <v>54</v>
      </c>
      <c r="I410" s="141">
        <v>813.21</v>
      </c>
      <c r="J410" s="141">
        <v>524.21</v>
      </c>
    </row>
    <row r="411" spans="1:10" ht="23.25">
      <c r="A411" s="121">
        <v>22594</v>
      </c>
      <c r="B411" s="123">
        <v>10</v>
      </c>
      <c r="C411" s="132">
        <v>85.1655</v>
      </c>
      <c r="D411" s="132">
        <v>85.177</v>
      </c>
      <c r="E411" s="181">
        <f t="shared" si="22"/>
        <v>0.011500000000012278</v>
      </c>
      <c r="F411" s="224">
        <f t="shared" si="25"/>
        <v>42.161607273838825</v>
      </c>
      <c r="G411" s="181">
        <f t="shared" si="26"/>
        <v>272.76</v>
      </c>
      <c r="H411" s="123">
        <v>55</v>
      </c>
      <c r="I411" s="141">
        <v>807.53</v>
      </c>
      <c r="J411" s="141">
        <v>534.77</v>
      </c>
    </row>
    <row r="412" spans="1:10" ht="23.25">
      <c r="A412" s="121"/>
      <c r="B412" s="123">
        <v>11</v>
      </c>
      <c r="C412" s="132">
        <v>86.118</v>
      </c>
      <c r="D412" s="132">
        <v>86.1239</v>
      </c>
      <c r="E412" s="181">
        <f t="shared" si="22"/>
        <v>0.005900000000011119</v>
      </c>
      <c r="F412" s="224">
        <f t="shared" si="25"/>
        <v>16.62065468480229</v>
      </c>
      <c r="G412" s="181">
        <f t="shared" si="26"/>
        <v>354.9800000000001</v>
      </c>
      <c r="H412" s="123">
        <v>56</v>
      </c>
      <c r="I412" s="141">
        <v>654.57</v>
      </c>
      <c r="J412" s="141">
        <v>299.59</v>
      </c>
    </row>
    <row r="413" spans="1:10" ht="23.25">
      <c r="A413" s="121"/>
      <c r="B413" s="123">
        <v>12</v>
      </c>
      <c r="C413" s="132">
        <v>84.8942</v>
      </c>
      <c r="D413" s="132">
        <v>84.8982</v>
      </c>
      <c r="E413" s="181">
        <f t="shared" si="22"/>
        <v>0.0040000000000048885</v>
      </c>
      <c r="F413" s="224">
        <f t="shared" si="25"/>
        <v>13.366303548769928</v>
      </c>
      <c r="G413" s="181">
        <f t="shared" si="26"/>
        <v>299.26</v>
      </c>
      <c r="H413" s="123">
        <v>57</v>
      </c>
      <c r="I413" s="141">
        <v>829.09</v>
      </c>
      <c r="J413" s="141">
        <v>529.83</v>
      </c>
    </row>
    <row r="414" spans="1:10" ht="23.25">
      <c r="A414" s="121">
        <v>22605</v>
      </c>
      <c r="B414" s="123">
        <v>13</v>
      </c>
      <c r="C414" s="132">
        <v>86.8294</v>
      </c>
      <c r="D414" s="132">
        <v>86.8319</v>
      </c>
      <c r="E414" s="181">
        <f t="shared" si="22"/>
        <v>0.0024999999999977263</v>
      </c>
      <c r="F414" s="224">
        <f t="shared" si="25"/>
        <v>7.938524069597759</v>
      </c>
      <c r="G414" s="181">
        <f t="shared" si="26"/>
        <v>314.92</v>
      </c>
      <c r="H414" s="123">
        <v>58</v>
      </c>
      <c r="I414" s="141">
        <v>792</v>
      </c>
      <c r="J414" s="141">
        <v>477.08</v>
      </c>
    </row>
    <row r="415" spans="1:10" ht="23.25">
      <c r="A415" s="121"/>
      <c r="B415" s="123">
        <v>14</v>
      </c>
      <c r="C415" s="132">
        <v>86.0478</v>
      </c>
      <c r="D415" s="132">
        <v>86.0541</v>
      </c>
      <c r="E415" s="181">
        <f t="shared" si="22"/>
        <v>0.006300000000010186</v>
      </c>
      <c r="F415" s="224">
        <f t="shared" si="25"/>
        <v>19.013128112298734</v>
      </c>
      <c r="G415" s="181">
        <f t="shared" si="26"/>
        <v>331.35</v>
      </c>
      <c r="H415" s="123">
        <v>59</v>
      </c>
      <c r="I415" s="141">
        <v>834.37</v>
      </c>
      <c r="J415" s="141">
        <v>503.02</v>
      </c>
    </row>
    <row r="416" spans="1:10" ht="23.25">
      <c r="A416" s="121"/>
      <c r="B416" s="123">
        <v>15</v>
      </c>
      <c r="C416" s="132">
        <v>87.0514</v>
      </c>
      <c r="D416" s="132">
        <v>87.0574</v>
      </c>
      <c r="E416" s="181">
        <f t="shared" si="22"/>
        <v>0.006000000000000227</v>
      </c>
      <c r="F416" s="224">
        <f t="shared" si="25"/>
        <v>19.447685725399417</v>
      </c>
      <c r="G416" s="181">
        <f t="shared" si="26"/>
        <v>308.52</v>
      </c>
      <c r="H416" s="123">
        <v>60</v>
      </c>
      <c r="I416" s="141">
        <v>873.03</v>
      </c>
      <c r="J416" s="141">
        <v>564.51</v>
      </c>
    </row>
    <row r="417" spans="1:10" ht="23.25">
      <c r="A417" s="121">
        <v>22613</v>
      </c>
      <c r="B417" s="123">
        <v>16</v>
      </c>
      <c r="C417" s="132">
        <v>86.2018</v>
      </c>
      <c r="D417" s="132">
        <v>86.213</v>
      </c>
      <c r="E417" s="181">
        <f t="shared" si="22"/>
        <v>0.011199999999988108</v>
      </c>
      <c r="F417" s="224">
        <f t="shared" si="25"/>
        <v>32.27107704716218</v>
      </c>
      <c r="G417" s="181">
        <f t="shared" si="26"/>
        <v>347.06000000000006</v>
      </c>
      <c r="H417" s="123">
        <v>61</v>
      </c>
      <c r="I417" s="141">
        <v>715.07</v>
      </c>
      <c r="J417" s="141">
        <v>368.01</v>
      </c>
    </row>
    <row r="418" spans="1:10" ht="23.25">
      <c r="A418" s="121"/>
      <c r="B418" s="123">
        <v>17</v>
      </c>
      <c r="C418" s="132">
        <v>87.3163</v>
      </c>
      <c r="D418" s="132">
        <v>87.322</v>
      </c>
      <c r="E418" s="181">
        <f t="shared" si="22"/>
        <v>0.005700000000004479</v>
      </c>
      <c r="F418" s="224">
        <f t="shared" si="25"/>
        <v>21.040974529363158</v>
      </c>
      <c r="G418" s="181">
        <f t="shared" si="26"/>
        <v>270.9</v>
      </c>
      <c r="H418" s="123">
        <v>62</v>
      </c>
      <c r="I418" s="141">
        <v>886.29</v>
      </c>
      <c r="J418" s="141">
        <v>615.39</v>
      </c>
    </row>
    <row r="419" spans="1:10" ht="23.25">
      <c r="A419" s="121"/>
      <c r="B419" s="123">
        <v>18</v>
      </c>
      <c r="C419" s="132">
        <v>85.2246</v>
      </c>
      <c r="D419" s="132">
        <v>85.2309</v>
      </c>
      <c r="E419" s="181">
        <f t="shared" si="22"/>
        <v>0.006300000000010186</v>
      </c>
      <c r="F419" s="224">
        <f t="shared" si="25"/>
        <v>19.37448104071774</v>
      </c>
      <c r="G419" s="181">
        <f t="shared" si="26"/>
        <v>325.16999999999996</v>
      </c>
      <c r="H419" s="123">
        <v>63</v>
      </c>
      <c r="I419" s="141">
        <v>684.79</v>
      </c>
      <c r="J419" s="141">
        <v>359.62</v>
      </c>
    </row>
    <row r="420" spans="1:10" ht="23.25">
      <c r="A420" s="121">
        <v>22627</v>
      </c>
      <c r="B420" s="123">
        <v>25</v>
      </c>
      <c r="C420" s="132">
        <v>87.1045</v>
      </c>
      <c r="D420" s="132">
        <v>87.1119</v>
      </c>
      <c r="E420" s="181">
        <f t="shared" si="22"/>
        <v>0.00740000000000407</v>
      </c>
      <c r="F420" s="224">
        <f t="shared" si="25"/>
        <v>30.121707982269186</v>
      </c>
      <c r="G420" s="181">
        <f t="shared" si="26"/>
        <v>245.66999999999996</v>
      </c>
      <c r="H420" s="123">
        <v>64</v>
      </c>
      <c r="I420" s="141">
        <v>754.66</v>
      </c>
      <c r="J420" s="141">
        <v>508.99</v>
      </c>
    </row>
    <row r="421" spans="1:10" ht="23.25">
      <c r="A421" s="121"/>
      <c r="B421" s="123">
        <v>26</v>
      </c>
      <c r="C421" s="132">
        <v>85.8695</v>
      </c>
      <c r="D421" s="132">
        <v>85.8753</v>
      </c>
      <c r="E421" s="181">
        <f t="shared" si="22"/>
        <v>0.005799999999993588</v>
      </c>
      <c r="F421" s="224">
        <f aca="true" t="shared" si="27" ref="F421:F484">((10^6)*E421/G421)</f>
        <v>19.924424596336614</v>
      </c>
      <c r="G421" s="181">
        <f t="shared" si="26"/>
        <v>291.09999999999997</v>
      </c>
      <c r="H421" s="123">
        <v>65</v>
      </c>
      <c r="I421" s="141">
        <v>616.29</v>
      </c>
      <c r="J421" s="141">
        <v>325.19</v>
      </c>
    </row>
    <row r="422" spans="1:10" ht="23.25">
      <c r="A422" s="121"/>
      <c r="B422" s="123">
        <v>27</v>
      </c>
      <c r="C422" s="132">
        <v>86.3677</v>
      </c>
      <c r="D422" s="132">
        <v>86.3747</v>
      </c>
      <c r="E422" s="181">
        <f t="shared" si="22"/>
        <v>0.007000000000005002</v>
      </c>
      <c r="F422" s="224">
        <f t="shared" si="27"/>
        <v>22.94630564480758</v>
      </c>
      <c r="G422" s="181">
        <f t="shared" si="26"/>
        <v>305.06000000000006</v>
      </c>
      <c r="H422" s="123">
        <v>66</v>
      </c>
      <c r="I422" s="141">
        <v>631.57</v>
      </c>
      <c r="J422" s="141">
        <v>326.51</v>
      </c>
    </row>
    <row r="423" spans="1:10" ht="23.25">
      <c r="A423" s="121">
        <v>22635</v>
      </c>
      <c r="B423" s="123">
        <v>28</v>
      </c>
      <c r="C423" s="132">
        <v>87.262</v>
      </c>
      <c r="D423" s="132">
        <v>87.2666</v>
      </c>
      <c r="E423" s="181">
        <f t="shared" si="22"/>
        <v>0.004599999999996385</v>
      </c>
      <c r="F423" s="224">
        <f t="shared" si="27"/>
        <v>15.015995299328798</v>
      </c>
      <c r="G423" s="181">
        <f t="shared" si="26"/>
        <v>306.34000000000003</v>
      </c>
      <c r="H423" s="123">
        <v>67</v>
      </c>
      <c r="I423" s="141">
        <v>612.32</v>
      </c>
      <c r="J423" s="141">
        <v>305.98</v>
      </c>
    </row>
    <row r="424" spans="1:10" ht="23.25">
      <c r="A424" s="121"/>
      <c r="B424" s="123">
        <v>29</v>
      </c>
      <c r="C424" s="132">
        <v>85.2695</v>
      </c>
      <c r="D424" s="132">
        <v>85.2738</v>
      </c>
      <c r="E424" s="181">
        <f t="shared" si="22"/>
        <v>0.004300000000000637</v>
      </c>
      <c r="F424" s="224">
        <f t="shared" si="27"/>
        <v>14.256349048473695</v>
      </c>
      <c r="G424" s="181">
        <f t="shared" si="26"/>
        <v>301.62000000000006</v>
      </c>
      <c r="H424" s="123">
        <v>68</v>
      </c>
      <c r="I424" s="141">
        <v>682.58</v>
      </c>
      <c r="J424" s="141">
        <v>380.96</v>
      </c>
    </row>
    <row r="425" spans="1:10" ht="23.25">
      <c r="A425" s="121"/>
      <c r="B425" s="123">
        <v>30</v>
      </c>
      <c r="C425" s="132">
        <v>85</v>
      </c>
      <c r="D425" s="132">
        <v>85.0042</v>
      </c>
      <c r="E425" s="181">
        <f t="shared" si="22"/>
        <v>0.004199999999997317</v>
      </c>
      <c r="F425" s="224">
        <f t="shared" si="27"/>
        <v>14.341813214947303</v>
      </c>
      <c r="G425" s="181">
        <f t="shared" si="26"/>
        <v>292.84999999999997</v>
      </c>
      <c r="H425" s="123">
        <v>69</v>
      </c>
      <c r="I425" s="141">
        <v>677.15</v>
      </c>
      <c r="J425" s="141">
        <v>384.3</v>
      </c>
    </row>
    <row r="426" spans="1:10" ht="23.25">
      <c r="A426" s="121">
        <v>22654</v>
      </c>
      <c r="B426" s="123">
        <v>13</v>
      </c>
      <c r="C426" s="132">
        <v>86.7365</v>
      </c>
      <c r="D426" s="132">
        <v>86.7492</v>
      </c>
      <c r="E426" s="181">
        <f t="shared" si="22"/>
        <v>0.01269999999999527</v>
      </c>
      <c r="F426" s="224">
        <f t="shared" si="27"/>
        <v>46.247405411293364</v>
      </c>
      <c r="G426" s="181">
        <f t="shared" si="26"/>
        <v>274.61</v>
      </c>
      <c r="H426" s="123">
        <v>70</v>
      </c>
      <c r="I426" s="141">
        <v>706.01</v>
      </c>
      <c r="J426" s="141">
        <v>431.4</v>
      </c>
    </row>
    <row r="427" spans="1:10" ht="23.25">
      <c r="A427" s="121"/>
      <c r="B427" s="123">
        <v>14</v>
      </c>
      <c r="C427" s="132">
        <v>85.9615</v>
      </c>
      <c r="D427" s="132">
        <v>85.9655</v>
      </c>
      <c r="E427" s="181">
        <f t="shared" si="22"/>
        <v>0.0040000000000048885</v>
      </c>
      <c r="F427" s="224">
        <f t="shared" si="27"/>
        <v>13.901921940725298</v>
      </c>
      <c r="G427" s="181">
        <f t="shared" si="26"/>
        <v>287.7299999999999</v>
      </c>
      <c r="H427" s="123">
        <v>71</v>
      </c>
      <c r="I427" s="141">
        <v>835.81</v>
      </c>
      <c r="J427" s="141">
        <v>548.08</v>
      </c>
    </row>
    <row r="428" spans="1:10" ht="23.25">
      <c r="A428" s="121"/>
      <c r="B428" s="123">
        <v>15</v>
      </c>
      <c r="C428" s="132">
        <v>87.0126</v>
      </c>
      <c r="D428" s="132">
        <v>87.0223</v>
      </c>
      <c r="E428" s="181">
        <f t="shared" si="22"/>
        <v>0.009699999999995157</v>
      </c>
      <c r="F428" s="224">
        <f t="shared" si="27"/>
        <v>33.31272752247805</v>
      </c>
      <c r="G428" s="181">
        <f t="shared" si="26"/>
        <v>291.18</v>
      </c>
      <c r="H428" s="123">
        <v>72</v>
      </c>
      <c r="I428" s="141">
        <v>644.59</v>
      </c>
      <c r="J428" s="141">
        <v>353.41</v>
      </c>
    </row>
    <row r="429" spans="1:10" ht="23.25">
      <c r="A429" s="121">
        <v>22661</v>
      </c>
      <c r="B429" s="123">
        <v>16</v>
      </c>
      <c r="C429" s="132">
        <v>86.1679</v>
      </c>
      <c r="D429" s="132">
        <v>86.1823</v>
      </c>
      <c r="E429" s="181">
        <f t="shared" si="22"/>
        <v>0.014399999999994861</v>
      </c>
      <c r="F429" s="224">
        <f t="shared" si="27"/>
        <v>46.213093709867984</v>
      </c>
      <c r="G429" s="181">
        <f t="shared" si="26"/>
        <v>311.59999999999997</v>
      </c>
      <c r="H429" s="123">
        <v>73</v>
      </c>
      <c r="I429" s="141">
        <v>815.65</v>
      </c>
      <c r="J429" s="141">
        <v>504.05</v>
      </c>
    </row>
    <row r="430" spans="1:10" ht="23.25">
      <c r="A430" s="121"/>
      <c r="B430" s="123">
        <v>17</v>
      </c>
      <c r="C430" s="132">
        <v>87.2606</v>
      </c>
      <c r="D430" s="132">
        <v>87.2636</v>
      </c>
      <c r="E430" s="181">
        <f t="shared" si="22"/>
        <v>0.0030000000000001137</v>
      </c>
      <c r="F430" s="224">
        <f t="shared" si="27"/>
        <v>9.549578226962005</v>
      </c>
      <c r="G430" s="181">
        <f t="shared" si="26"/>
        <v>314.15</v>
      </c>
      <c r="H430" s="123">
        <v>74</v>
      </c>
      <c r="I430" s="141">
        <v>686.53</v>
      </c>
      <c r="J430" s="141">
        <v>372.38</v>
      </c>
    </row>
    <row r="431" spans="1:10" ht="23.25">
      <c r="A431" s="121"/>
      <c r="B431" s="123">
        <v>18</v>
      </c>
      <c r="C431" s="132">
        <v>85.149</v>
      </c>
      <c r="D431" s="132">
        <v>85.1589</v>
      </c>
      <c r="E431" s="181">
        <f t="shared" si="22"/>
        <v>0.009900000000001796</v>
      </c>
      <c r="F431" s="224">
        <f t="shared" si="27"/>
        <v>33.53317752261558</v>
      </c>
      <c r="G431" s="181">
        <f t="shared" si="26"/>
        <v>295.22999999999996</v>
      </c>
      <c r="H431" s="123">
        <v>75</v>
      </c>
      <c r="I431" s="141">
        <v>772.17</v>
      </c>
      <c r="J431" s="141">
        <v>476.94</v>
      </c>
    </row>
    <row r="432" spans="1:10" ht="23.25">
      <c r="A432" s="121">
        <v>22685</v>
      </c>
      <c r="B432" s="123">
        <v>19</v>
      </c>
      <c r="C432" s="132">
        <v>88.962</v>
      </c>
      <c r="D432" s="132">
        <v>88.9717</v>
      </c>
      <c r="E432" s="181">
        <f t="shared" si="22"/>
        <v>0.009699999999995157</v>
      </c>
      <c r="F432" s="224">
        <f t="shared" si="27"/>
        <v>44.54036183302027</v>
      </c>
      <c r="G432" s="181">
        <f t="shared" si="26"/>
        <v>217.7800000000001</v>
      </c>
      <c r="H432" s="123">
        <v>76</v>
      </c>
      <c r="I432" s="141">
        <v>755.34</v>
      </c>
      <c r="J432" s="141">
        <v>537.56</v>
      </c>
    </row>
    <row r="433" spans="1:10" ht="23.25">
      <c r="A433" s="121"/>
      <c r="B433" s="123">
        <v>20</v>
      </c>
      <c r="C433" s="132">
        <v>84.6822</v>
      </c>
      <c r="D433" s="132">
        <v>84.6945</v>
      </c>
      <c r="E433" s="181">
        <f t="shared" si="22"/>
        <v>0.012300000000010414</v>
      </c>
      <c r="F433" s="224">
        <f t="shared" si="27"/>
        <v>40.698828667892315</v>
      </c>
      <c r="G433" s="181">
        <f t="shared" si="26"/>
        <v>302.21999999999997</v>
      </c>
      <c r="H433" s="123">
        <v>77</v>
      </c>
      <c r="I433" s="141">
        <v>805.15</v>
      </c>
      <c r="J433" s="141">
        <v>502.93</v>
      </c>
    </row>
    <row r="434" spans="1:10" ht="23.25">
      <c r="A434" s="121"/>
      <c r="B434" s="123">
        <v>21</v>
      </c>
      <c r="C434" s="132">
        <v>86.3737</v>
      </c>
      <c r="D434" s="132">
        <v>86.3834</v>
      </c>
      <c r="E434" s="181">
        <f t="shared" si="22"/>
        <v>0.009699999999995157</v>
      </c>
      <c r="F434" s="224">
        <f t="shared" si="27"/>
        <v>32.130908609079995</v>
      </c>
      <c r="G434" s="181">
        <f t="shared" si="26"/>
        <v>301.88999999999993</v>
      </c>
      <c r="H434" s="123">
        <v>78</v>
      </c>
      <c r="I434" s="141">
        <v>773.93</v>
      </c>
      <c r="J434" s="141">
        <v>472.04</v>
      </c>
    </row>
    <row r="435" spans="1:10" ht="23.25">
      <c r="A435" s="121">
        <v>22695</v>
      </c>
      <c r="B435" s="123">
        <v>22</v>
      </c>
      <c r="C435" s="132">
        <v>85.1382</v>
      </c>
      <c r="D435" s="132">
        <v>85.1491</v>
      </c>
      <c r="E435" s="181">
        <f t="shared" si="22"/>
        <v>0.010900000000006571</v>
      </c>
      <c r="F435" s="224">
        <f t="shared" si="27"/>
        <v>33.927848849897494</v>
      </c>
      <c r="G435" s="181">
        <f t="shared" si="26"/>
        <v>321.27000000000004</v>
      </c>
      <c r="H435" s="123">
        <v>79</v>
      </c>
      <c r="I435" s="141">
        <v>687.22</v>
      </c>
      <c r="J435" s="141">
        <v>365.95</v>
      </c>
    </row>
    <row r="436" spans="1:10" ht="23.25">
      <c r="A436" s="121"/>
      <c r="B436" s="123">
        <v>23</v>
      </c>
      <c r="C436" s="132">
        <v>87.6921</v>
      </c>
      <c r="D436" s="132">
        <v>87.6986</v>
      </c>
      <c r="E436" s="181">
        <f t="shared" si="22"/>
        <v>0.006500000000002615</v>
      </c>
      <c r="F436" s="224">
        <f t="shared" si="27"/>
        <v>21.99587154411903</v>
      </c>
      <c r="G436" s="181">
        <f t="shared" si="26"/>
        <v>295.51</v>
      </c>
      <c r="H436" s="123">
        <v>80</v>
      </c>
      <c r="I436" s="141">
        <v>812.87</v>
      </c>
      <c r="J436" s="141">
        <v>517.36</v>
      </c>
    </row>
    <row r="437" spans="1:10" ht="23.25">
      <c r="A437" s="121"/>
      <c r="B437" s="123">
        <v>24</v>
      </c>
      <c r="C437" s="132">
        <v>87.0758</v>
      </c>
      <c r="D437" s="132">
        <v>87.0898</v>
      </c>
      <c r="E437" s="181">
        <f t="shared" si="22"/>
        <v>0.013999999999995794</v>
      </c>
      <c r="F437" s="224">
        <f t="shared" si="27"/>
        <v>45.3426609664328</v>
      </c>
      <c r="G437" s="181">
        <f t="shared" si="26"/>
        <v>308.76000000000005</v>
      </c>
      <c r="H437" s="123">
        <v>81</v>
      </c>
      <c r="I437" s="141">
        <v>817.57</v>
      </c>
      <c r="J437" s="141">
        <v>508.81</v>
      </c>
    </row>
    <row r="438" spans="1:10" ht="23.25">
      <c r="A438" s="121">
        <v>22703</v>
      </c>
      <c r="B438" s="123">
        <v>25</v>
      </c>
      <c r="C438" s="132">
        <v>87.0756</v>
      </c>
      <c r="D438" s="132">
        <v>87.0858</v>
      </c>
      <c r="E438" s="181">
        <f t="shared" si="22"/>
        <v>0.010200000000011755</v>
      </c>
      <c r="F438" s="224">
        <f t="shared" si="27"/>
        <v>29.797551926650563</v>
      </c>
      <c r="G438" s="181">
        <f t="shared" si="26"/>
        <v>342.31</v>
      </c>
      <c r="H438" s="123">
        <v>82</v>
      </c>
      <c r="I438" s="141">
        <v>713.9</v>
      </c>
      <c r="J438" s="141">
        <v>371.59</v>
      </c>
    </row>
    <row r="439" spans="1:10" ht="23.25">
      <c r="A439" s="121"/>
      <c r="B439" s="123">
        <v>26</v>
      </c>
      <c r="C439" s="132">
        <v>85.8031</v>
      </c>
      <c r="D439" s="132">
        <v>85.8223</v>
      </c>
      <c r="E439" s="181">
        <f t="shared" si="22"/>
        <v>0.019199999999997885</v>
      </c>
      <c r="F439" s="224">
        <f t="shared" si="27"/>
        <v>56.946256969978315</v>
      </c>
      <c r="G439" s="181">
        <f t="shared" si="26"/>
        <v>337.15999999999997</v>
      </c>
      <c r="H439" s="123">
        <v>83</v>
      </c>
      <c r="I439" s="141">
        <v>701.67</v>
      </c>
      <c r="J439" s="141">
        <v>364.51</v>
      </c>
    </row>
    <row r="440" spans="1:10" ht="23.25">
      <c r="A440" s="121"/>
      <c r="B440" s="123">
        <v>27</v>
      </c>
      <c r="C440" s="132">
        <v>86.3478</v>
      </c>
      <c r="D440" s="132">
        <v>86.3554</v>
      </c>
      <c r="E440" s="181">
        <f t="shared" si="22"/>
        <v>0.0075999999999964984</v>
      </c>
      <c r="F440" s="224">
        <f t="shared" si="27"/>
        <v>26.19425105120459</v>
      </c>
      <c r="G440" s="181">
        <f t="shared" si="26"/>
        <v>290.14</v>
      </c>
      <c r="H440" s="123">
        <v>84</v>
      </c>
      <c r="I440" s="141">
        <v>826.65</v>
      </c>
      <c r="J440" s="141">
        <v>536.51</v>
      </c>
    </row>
    <row r="441" spans="1:10" ht="23.25">
      <c r="A441" s="121">
        <v>22713</v>
      </c>
      <c r="B441" s="123">
        <v>1</v>
      </c>
      <c r="C441" s="132">
        <v>85.422</v>
      </c>
      <c r="D441" s="132">
        <v>85.4308</v>
      </c>
      <c r="E441" s="181">
        <f t="shared" si="22"/>
        <v>0.008800000000007913</v>
      </c>
      <c r="F441" s="224">
        <f t="shared" si="27"/>
        <v>28.67290085043796</v>
      </c>
      <c r="G441" s="181">
        <f t="shared" si="26"/>
        <v>306.90999999999997</v>
      </c>
      <c r="H441" s="123">
        <v>85</v>
      </c>
      <c r="I441" s="141">
        <v>650.13</v>
      </c>
      <c r="J441" s="141">
        <v>343.22</v>
      </c>
    </row>
    <row r="442" spans="1:10" ht="23.25">
      <c r="A442" s="121"/>
      <c r="B442" s="123">
        <v>2</v>
      </c>
      <c r="C442" s="132">
        <v>87.4672</v>
      </c>
      <c r="D442" s="132">
        <v>87.4783</v>
      </c>
      <c r="E442" s="181">
        <f t="shared" si="22"/>
        <v>0.011099999999999</v>
      </c>
      <c r="F442" s="224">
        <f t="shared" si="27"/>
        <v>40.09681031679731</v>
      </c>
      <c r="G442" s="181">
        <f t="shared" si="26"/>
        <v>276.83</v>
      </c>
      <c r="H442" s="123">
        <v>86</v>
      </c>
      <c r="I442" s="141">
        <v>606.24</v>
      </c>
      <c r="J442" s="141">
        <v>329.41</v>
      </c>
    </row>
    <row r="443" spans="1:10" ht="23.25">
      <c r="A443" s="121"/>
      <c r="B443" s="123">
        <v>3</v>
      </c>
      <c r="C443" s="132">
        <v>85.8875</v>
      </c>
      <c r="D443" s="132">
        <v>85.8939</v>
      </c>
      <c r="E443" s="181">
        <f t="shared" si="22"/>
        <v>0.006399999999999295</v>
      </c>
      <c r="F443" s="224">
        <f t="shared" si="27"/>
        <v>22.4199537588429</v>
      </c>
      <c r="G443" s="181">
        <f t="shared" si="26"/>
        <v>285.46000000000004</v>
      </c>
      <c r="H443" s="123">
        <v>87</v>
      </c>
      <c r="I443" s="141">
        <v>795.19</v>
      </c>
      <c r="J443" s="141">
        <v>509.73</v>
      </c>
    </row>
    <row r="444" spans="1:10" ht="23.25">
      <c r="A444" s="121">
        <v>22724</v>
      </c>
      <c r="B444" s="123">
        <v>4</v>
      </c>
      <c r="C444" s="132">
        <v>85.0025</v>
      </c>
      <c r="D444" s="132">
        <v>85.0046</v>
      </c>
      <c r="E444" s="181">
        <f t="shared" si="22"/>
        <v>0.0020999999999986585</v>
      </c>
      <c r="F444" s="224">
        <f t="shared" si="27"/>
        <v>6.69493416647642</v>
      </c>
      <c r="G444" s="181">
        <f t="shared" si="26"/>
        <v>313.66999999999996</v>
      </c>
      <c r="H444" s="123">
        <v>88</v>
      </c>
      <c r="I444" s="141">
        <v>847.01</v>
      </c>
      <c r="J444" s="141">
        <v>533.34</v>
      </c>
    </row>
    <row r="445" spans="1:10" ht="23.25">
      <c r="A445" s="121"/>
      <c r="B445" s="123">
        <v>5</v>
      </c>
      <c r="C445" s="132">
        <v>85.0214</v>
      </c>
      <c r="D445" s="132">
        <v>85.0242</v>
      </c>
      <c r="E445" s="181">
        <f t="shared" si="22"/>
        <v>0.0027999999999934744</v>
      </c>
      <c r="F445" s="224">
        <f t="shared" si="27"/>
        <v>9.137486538503001</v>
      </c>
      <c r="G445" s="181">
        <f t="shared" si="26"/>
        <v>306.42999999999995</v>
      </c>
      <c r="H445" s="123">
        <v>89</v>
      </c>
      <c r="I445" s="141">
        <v>844.62</v>
      </c>
      <c r="J445" s="141">
        <v>538.19</v>
      </c>
    </row>
    <row r="446" spans="1:10" ht="23.25">
      <c r="A446" s="121"/>
      <c r="B446" s="123">
        <v>6</v>
      </c>
      <c r="C446" s="132">
        <v>87.3692</v>
      </c>
      <c r="D446" s="132">
        <v>87.3751</v>
      </c>
      <c r="E446" s="181">
        <f t="shared" si="22"/>
        <v>0.005899999999996908</v>
      </c>
      <c r="F446" s="224">
        <f t="shared" si="27"/>
        <v>19.78405204210619</v>
      </c>
      <c r="G446" s="181">
        <f t="shared" si="26"/>
        <v>298.21999999999997</v>
      </c>
      <c r="H446" s="175">
        <v>90</v>
      </c>
      <c r="I446" s="141">
        <v>750.78</v>
      </c>
      <c r="J446" s="141">
        <v>452.56</v>
      </c>
    </row>
    <row r="447" spans="1:10" ht="23.25">
      <c r="A447" s="121">
        <v>22731</v>
      </c>
      <c r="B447" s="123">
        <v>7</v>
      </c>
      <c r="C447" s="132">
        <v>86.4636</v>
      </c>
      <c r="D447" s="132">
        <v>86.4692</v>
      </c>
      <c r="E447" s="181">
        <f t="shared" si="22"/>
        <v>0.00560000000000116</v>
      </c>
      <c r="F447" s="224">
        <f t="shared" si="27"/>
        <v>16.86289861182559</v>
      </c>
      <c r="G447" s="181">
        <f t="shared" si="26"/>
        <v>332.09</v>
      </c>
      <c r="H447" s="123">
        <v>91</v>
      </c>
      <c r="I447" s="141">
        <v>646.63</v>
      </c>
      <c r="J447" s="141">
        <v>314.54</v>
      </c>
    </row>
    <row r="448" spans="1:10" ht="23.25">
      <c r="A448" s="121"/>
      <c r="B448" s="123">
        <v>8</v>
      </c>
      <c r="C448" s="188">
        <v>84.8233</v>
      </c>
      <c r="D448" s="132">
        <v>84.8338</v>
      </c>
      <c r="E448" s="181">
        <f t="shared" si="22"/>
        <v>0.010499999999993292</v>
      </c>
      <c r="F448" s="224">
        <f t="shared" si="27"/>
        <v>33.12929892091024</v>
      </c>
      <c r="G448" s="181">
        <f t="shared" si="26"/>
        <v>316.94000000000005</v>
      </c>
      <c r="H448" s="123">
        <v>92</v>
      </c>
      <c r="I448" s="141">
        <v>686.2</v>
      </c>
      <c r="J448" s="141">
        <v>369.26</v>
      </c>
    </row>
    <row r="449" spans="1:10" ht="24" thickBot="1">
      <c r="A449" s="189"/>
      <c r="B449" s="190">
        <v>9</v>
      </c>
      <c r="C449" s="191">
        <v>87.6257</v>
      </c>
      <c r="D449" s="191">
        <v>87.6395</v>
      </c>
      <c r="E449" s="192">
        <f t="shared" si="22"/>
        <v>0.013800000000003365</v>
      </c>
      <c r="F449" s="225">
        <f t="shared" si="27"/>
        <v>40.3508771929923</v>
      </c>
      <c r="G449" s="192">
        <f t="shared" si="26"/>
        <v>341.99999999999994</v>
      </c>
      <c r="H449" s="190">
        <v>93</v>
      </c>
      <c r="I449" s="193">
        <v>824.68</v>
      </c>
      <c r="J449" s="193">
        <v>482.68</v>
      </c>
    </row>
    <row r="450" spans="1:10" ht="23.25">
      <c r="A450" s="168">
        <v>22745</v>
      </c>
      <c r="B450" s="169">
        <v>19</v>
      </c>
      <c r="C450" s="170">
        <v>88.9851</v>
      </c>
      <c r="D450" s="170">
        <v>88.9884</v>
      </c>
      <c r="E450" s="203">
        <f t="shared" si="22"/>
        <v>0.003299999999995862</v>
      </c>
      <c r="F450" s="226">
        <f t="shared" si="27"/>
        <v>9.449360020604935</v>
      </c>
      <c r="G450" s="203">
        <f t="shared" si="26"/>
        <v>349.23</v>
      </c>
      <c r="H450" s="169">
        <v>1</v>
      </c>
      <c r="I450" s="173">
        <v>686.59</v>
      </c>
      <c r="J450" s="173">
        <v>337.36</v>
      </c>
    </row>
    <row r="451" spans="2:10" ht="23.25">
      <c r="B451" s="123">
        <v>20</v>
      </c>
      <c r="C451" s="132">
        <v>84.6776</v>
      </c>
      <c r="D451" s="132">
        <v>84.6776</v>
      </c>
      <c r="E451" s="185">
        <f t="shared" si="22"/>
        <v>0</v>
      </c>
      <c r="F451" s="224">
        <f t="shared" si="27"/>
        <v>0</v>
      </c>
      <c r="G451" s="185">
        <f t="shared" si="26"/>
        <v>309.59999999999997</v>
      </c>
      <c r="H451" s="123">
        <v>2</v>
      </c>
      <c r="I451" s="141">
        <v>660.67</v>
      </c>
      <c r="J451" s="141">
        <v>351.07</v>
      </c>
    </row>
    <row r="452" spans="1:10" ht="23.25">
      <c r="A452" s="121"/>
      <c r="B452" s="123">
        <v>21</v>
      </c>
      <c r="C452" s="132">
        <v>86.3795</v>
      </c>
      <c r="D452" s="132">
        <v>86.3854</v>
      </c>
      <c r="E452" s="181">
        <f t="shared" si="22"/>
        <v>0.005900000000011119</v>
      </c>
      <c r="F452" s="224">
        <f t="shared" si="27"/>
        <v>21.851042554020662</v>
      </c>
      <c r="G452" s="181">
        <f t="shared" si="26"/>
        <v>270.01</v>
      </c>
      <c r="H452" s="123">
        <v>3</v>
      </c>
      <c r="I452" s="141">
        <v>858.13</v>
      </c>
      <c r="J452" s="141">
        <v>588.12</v>
      </c>
    </row>
    <row r="453" spans="1:10" ht="23.25">
      <c r="A453" s="121">
        <v>22765</v>
      </c>
      <c r="B453" s="123">
        <v>22</v>
      </c>
      <c r="C453" s="132">
        <v>85.1575</v>
      </c>
      <c r="D453" s="132">
        <v>85.162</v>
      </c>
      <c r="E453" s="181">
        <f t="shared" si="22"/>
        <v>0.004500000000007276</v>
      </c>
      <c r="F453" s="224">
        <f t="shared" si="27"/>
        <v>15.003000600144285</v>
      </c>
      <c r="G453" s="181">
        <f t="shared" si="26"/>
        <v>299.93999999999994</v>
      </c>
      <c r="H453" s="123">
        <v>4</v>
      </c>
      <c r="I453" s="141">
        <v>817.52</v>
      </c>
      <c r="J453" s="141">
        <v>517.58</v>
      </c>
    </row>
    <row r="454" spans="1:10" ht="23.25">
      <c r="A454" s="121"/>
      <c r="B454" s="123">
        <v>23</v>
      </c>
      <c r="C454" s="132">
        <v>87.7096</v>
      </c>
      <c r="D454" s="132">
        <v>87.7162</v>
      </c>
      <c r="E454" s="181">
        <f t="shared" si="22"/>
        <v>0.0066000000000059345</v>
      </c>
      <c r="F454" s="224">
        <f t="shared" si="27"/>
        <v>23.29685845395671</v>
      </c>
      <c r="G454" s="181">
        <f t="shared" si="26"/>
        <v>283.29999999999995</v>
      </c>
      <c r="H454" s="123">
        <v>5</v>
      </c>
      <c r="I454" s="141">
        <v>833.68</v>
      </c>
      <c r="J454" s="141">
        <v>550.38</v>
      </c>
    </row>
    <row r="455" spans="1:10" ht="23.25">
      <c r="A455" s="121"/>
      <c r="B455" s="123">
        <v>24</v>
      </c>
      <c r="C455" s="132">
        <v>88.0813</v>
      </c>
      <c r="D455" s="132">
        <v>88.0824</v>
      </c>
      <c r="E455" s="181">
        <f t="shared" si="22"/>
        <v>0.0011000000000080945</v>
      </c>
      <c r="F455" s="224">
        <f t="shared" si="27"/>
        <v>3.4959478786209903</v>
      </c>
      <c r="G455" s="181">
        <f t="shared" si="26"/>
        <v>314.65</v>
      </c>
      <c r="H455" s="123">
        <v>6</v>
      </c>
      <c r="I455" s="141">
        <v>657.14</v>
      </c>
      <c r="J455" s="141">
        <v>342.49</v>
      </c>
    </row>
    <row r="456" spans="1:10" ht="23.25">
      <c r="A456" s="121">
        <v>22783</v>
      </c>
      <c r="B456" s="123">
        <v>19</v>
      </c>
      <c r="C456" s="132">
        <v>88.9656</v>
      </c>
      <c r="D456" s="132">
        <v>88.9696</v>
      </c>
      <c r="E456" s="181">
        <f t="shared" si="22"/>
        <v>0.0040000000000048885</v>
      </c>
      <c r="F456" s="224">
        <f t="shared" si="27"/>
        <v>11.700353935720857</v>
      </c>
      <c r="G456" s="181">
        <f t="shared" si="26"/>
        <v>341.86999999999995</v>
      </c>
      <c r="H456" s="123">
        <v>7</v>
      </c>
      <c r="I456" s="141">
        <v>671.81</v>
      </c>
      <c r="J456" s="141">
        <v>329.94</v>
      </c>
    </row>
    <row r="457" spans="1:10" ht="23.25">
      <c r="A457" s="121"/>
      <c r="B457" s="123">
        <v>20</v>
      </c>
      <c r="C457" s="132">
        <v>84.6913</v>
      </c>
      <c r="D457" s="132">
        <v>84.6986</v>
      </c>
      <c r="E457" s="181">
        <f t="shared" si="22"/>
        <v>0.00730000000000075</v>
      </c>
      <c r="F457" s="224">
        <f t="shared" si="27"/>
        <v>23.66518624177635</v>
      </c>
      <c r="G457" s="181">
        <f t="shared" si="26"/>
        <v>308.46999999999997</v>
      </c>
      <c r="H457" s="123">
        <v>8</v>
      </c>
      <c r="I457" s="141">
        <v>815.77</v>
      </c>
      <c r="J457" s="141">
        <v>507.3</v>
      </c>
    </row>
    <row r="458" spans="1:10" ht="23.25">
      <c r="A458" s="121"/>
      <c r="B458" s="123">
        <v>21</v>
      </c>
      <c r="C458" s="132">
        <v>86.3847</v>
      </c>
      <c r="D458" s="132">
        <v>84.3912</v>
      </c>
      <c r="E458" s="181">
        <f t="shared" si="22"/>
        <v>-1.9934999999999974</v>
      </c>
      <c r="F458" s="224">
        <f t="shared" si="27"/>
        <v>-6578.773678305054</v>
      </c>
      <c r="G458" s="181">
        <f t="shared" si="26"/>
        <v>303.02</v>
      </c>
      <c r="H458" s="123">
        <v>9</v>
      </c>
      <c r="I458" s="141">
        <v>758.01</v>
      </c>
      <c r="J458" s="141">
        <v>454.99</v>
      </c>
    </row>
    <row r="459" spans="1:10" ht="23.25">
      <c r="A459" s="121">
        <v>22805</v>
      </c>
      <c r="B459" s="123">
        <v>28</v>
      </c>
      <c r="C459" s="132">
        <v>87.2284</v>
      </c>
      <c r="D459" s="132">
        <v>87.2314</v>
      </c>
      <c r="E459" s="181">
        <f t="shared" si="22"/>
        <v>0.0030000000000001137</v>
      </c>
      <c r="F459" s="224">
        <f t="shared" si="27"/>
        <v>9.598771357266633</v>
      </c>
      <c r="G459" s="181">
        <f t="shared" si="26"/>
        <v>312.54</v>
      </c>
      <c r="H459" s="123">
        <v>10</v>
      </c>
      <c r="I459" s="141">
        <v>689.87</v>
      </c>
      <c r="J459" s="141">
        <v>377.33</v>
      </c>
    </row>
    <row r="460" spans="1:10" ht="23.25">
      <c r="A460" s="121"/>
      <c r="B460" s="123">
        <v>29</v>
      </c>
      <c r="C460" s="132">
        <v>85.2337</v>
      </c>
      <c r="D460" s="132">
        <v>85.2393</v>
      </c>
      <c r="E460" s="181">
        <f t="shared" si="22"/>
        <v>0.00560000000000116</v>
      </c>
      <c r="F460" s="224">
        <f t="shared" si="27"/>
        <v>17.396707051883066</v>
      </c>
      <c r="G460" s="181">
        <f t="shared" si="26"/>
        <v>321.90000000000003</v>
      </c>
      <c r="H460" s="123">
        <v>11</v>
      </c>
      <c r="I460" s="141">
        <v>692.11</v>
      </c>
      <c r="J460" s="141">
        <v>370.21</v>
      </c>
    </row>
    <row r="461" spans="1:10" ht="23.25">
      <c r="A461" s="121"/>
      <c r="B461" s="123">
        <v>30</v>
      </c>
      <c r="C461" s="132">
        <v>84.9926</v>
      </c>
      <c r="D461" s="132">
        <v>84.9972</v>
      </c>
      <c r="E461" s="181">
        <f t="shared" si="22"/>
        <v>0.004600000000010596</v>
      </c>
      <c r="F461" s="224">
        <f t="shared" si="27"/>
        <v>15.534767485092011</v>
      </c>
      <c r="G461" s="181">
        <f t="shared" si="26"/>
        <v>296.11</v>
      </c>
      <c r="H461" s="123">
        <v>12</v>
      </c>
      <c r="I461" s="141">
        <v>810.65</v>
      </c>
      <c r="J461" s="141">
        <v>514.54</v>
      </c>
    </row>
    <row r="462" spans="1:10" ht="23.25">
      <c r="A462" s="121">
        <v>22808</v>
      </c>
      <c r="B462" s="123">
        <v>31</v>
      </c>
      <c r="C462" s="132">
        <v>84.8997</v>
      </c>
      <c r="D462" s="132">
        <v>84.9071</v>
      </c>
      <c r="E462" s="181">
        <f t="shared" si="22"/>
        <v>0.00740000000000407</v>
      </c>
      <c r="F462" s="224">
        <f t="shared" si="27"/>
        <v>20.918136589789885</v>
      </c>
      <c r="G462" s="181">
        <f t="shared" si="26"/>
        <v>353.76</v>
      </c>
      <c r="H462" s="123">
        <v>13</v>
      </c>
      <c r="I462" s="141">
        <v>724.03</v>
      </c>
      <c r="J462" s="141">
        <v>370.27</v>
      </c>
    </row>
    <row r="463" spans="1:10" ht="23.25">
      <c r="A463" s="121"/>
      <c r="B463" s="123">
        <v>32</v>
      </c>
      <c r="C463" s="132">
        <v>85.038</v>
      </c>
      <c r="D463" s="132">
        <v>85.0512</v>
      </c>
      <c r="E463" s="181">
        <f t="shared" si="22"/>
        <v>0.013199999999997658</v>
      </c>
      <c r="F463" s="224">
        <f t="shared" si="27"/>
        <v>38.27196288778677</v>
      </c>
      <c r="G463" s="181">
        <f t="shared" si="26"/>
        <v>344.9</v>
      </c>
      <c r="H463" s="123">
        <v>14</v>
      </c>
      <c r="I463" s="141">
        <v>713.39</v>
      </c>
      <c r="J463" s="141">
        <v>368.49</v>
      </c>
    </row>
    <row r="464" spans="1:10" ht="23.25">
      <c r="A464" s="121"/>
      <c r="B464" s="123">
        <v>33</v>
      </c>
      <c r="C464" s="132">
        <v>85.992</v>
      </c>
      <c r="D464" s="132">
        <v>86.002</v>
      </c>
      <c r="E464" s="181">
        <f t="shared" si="22"/>
        <v>0.009999999999990905</v>
      </c>
      <c r="F464" s="224">
        <f t="shared" si="27"/>
        <v>31.215857655660702</v>
      </c>
      <c r="G464" s="181">
        <f t="shared" si="26"/>
        <v>320.34999999999997</v>
      </c>
      <c r="H464" s="123">
        <v>15</v>
      </c>
      <c r="I464" s="141">
        <v>740.4</v>
      </c>
      <c r="J464" s="141">
        <v>420.05</v>
      </c>
    </row>
    <row r="465" spans="1:10" ht="23.25">
      <c r="A465" s="121">
        <v>22821</v>
      </c>
      <c r="B465" s="123">
        <v>34</v>
      </c>
      <c r="C465" s="132">
        <v>83.8337</v>
      </c>
      <c r="D465" s="132">
        <v>83.8432</v>
      </c>
      <c r="E465" s="181">
        <f t="shared" si="22"/>
        <v>0.009500000000002728</v>
      </c>
      <c r="F465" s="224">
        <f t="shared" si="27"/>
        <v>32.322819910866336</v>
      </c>
      <c r="G465" s="181">
        <f t="shared" si="26"/>
        <v>293.9100000000001</v>
      </c>
      <c r="H465" s="123">
        <v>16</v>
      </c>
      <c r="I465" s="141">
        <v>715.94</v>
      </c>
      <c r="J465" s="141">
        <v>422.03</v>
      </c>
    </row>
    <row r="466" spans="1:10" ht="23.25">
      <c r="A466" s="121"/>
      <c r="B466" s="123">
        <v>35</v>
      </c>
      <c r="C466" s="132">
        <v>85.0103</v>
      </c>
      <c r="D466" s="132">
        <v>85.0202</v>
      </c>
      <c r="E466" s="181">
        <f t="shared" si="22"/>
        <v>0.009900000000001796</v>
      </c>
      <c r="F466" s="224">
        <f t="shared" si="27"/>
        <v>29.244084719232557</v>
      </c>
      <c r="G466" s="181">
        <f t="shared" si="26"/>
        <v>338.53</v>
      </c>
      <c r="H466" s="123">
        <v>17</v>
      </c>
      <c r="I466" s="141">
        <v>705.9</v>
      </c>
      <c r="J466" s="141">
        <v>367.37</v>
      </c>
    </row>
    <row r="467" spans="1:10" ht="23.25">
      <c r="A467" s="121"/>
      <c r="B467" s="123">
        <v>36</v>
      </c>
      <c r="C467" s="132">
        <v>84.5823</v>
      </c>
      <c r="D467" s="132">
        <v>84.5884</v>
      </c>
      <c r="E467" s="181">
        <f t="shared" si="22"/>
        <v>0.006099999999989336</v>
      </c>
      <c r="F467" s="224">
        <f t="shared" si="27"/>
        <v>17.155553055627124</v>
      </c>
      <c r="G467" s="181">
        <f t="shared" si="26"/>
        <v>355.57</v>
      </c>
      <c r="H467" s="123">
        <v>18</v>
      </c>
      <c r="I467" s="141">
        <v>661.27</v>
      </c>
      <c r="J467" s="141">
        <v>305.7</v>
      </c>
    </row>
    <row r="468" spans="1:10" ht="23.25">
      <c r="A468" s="121">
        <v>22835</v>
      </c>
      <c r="B468" s="123">
        <v>1</v>
      </c>
      <c r="C468" s="132">
        <v>85.4052</v>
      </c>
      <c r="D468" s="132">
        <v>85.412</v>
      </c>
      <c r="E468" s="181">
        <f t="shared" si="22"/>
        <v>0.006800000000012574</v>
      </c>
      <c r="F468" s="224">
        <f t="shared" si="27"/>
        <v>23.645594269464404</v>
      </c>
      <c r="G468" s="181">
        <f aca="true" t="shared" si="28" ref="G468:G665">I468-J468</f>
        <v>287.58000000000004</v>
      </c>
      <c r="H468" s="123">
        <v>19</v>
      </c>
      <c r="I468" s="141">
        <v>688.61</v>
      </c>
      <c r="J468" s="141">
        <v>401.03</v>
      </c>
    </row>
    <row r="469" spans="1:10" ht="23.25">
      <c r="A469" s="121"/>
      <c r="B469" s="123">
        <v>2</v>
      </c>
      <c r="C469" s="132">
        <v>87.4702</v>
      </c>
      <c r="D469" s="132">
        <v>87.4761</v>
      </c>
      <c r="E469" s="181">
        <f t="shared" si="22"/>
        <v>0.005899999999996908</v>
      </c>
      <c r="F469" s="224">
        <f t="shared" si="27"/>
        <v>18.113717303195713</v>
      </c>
      <c r="G469" s="181">
        <f t="shared" si="28"/>
        <v>325.72</v>
      </c>
      <c r="H469" s="123">
        <v>20</v>
      </c>
      <c r="I469" s="141">
        <v>746.23</v>
      </c>
      <c r="J469" s="141">
        <v>420.51</v>
      </c>
    </row>
    <row r="470" spans="1:10" ht="23.25">
      <c r="A470" s="121"/>
      <c r="B470" s="123">
        <v>3</v>
      </c>
      <c r="C470" s="132">
        <v>85.8885</v>
      </c>
      <c r="D470" s="132">
        <v>85.8937</v>
      </c>
      <c r="E470" s="181">
        <f t="shared" si="22"/>
        <v>0.005200000000002092</v>
      </c>
      <c r="F470" s="224">
        <f t="shared" si="27"/>
        <v>17.377936704214456</v>
      </c>
      <c r="G470" s="181">
        <f t="shared" si="28"/>
        <v>299.23</v>
      </c>
      <c r="H470" s="123">
        <v>21</v>
      </c>
      <c r="I470" s="141">
        <v>799</v>
      </c>
      <c r="J470" s="141">
        <v>499.77</v>
      </c>
    </row>
    <row r="471" spans="1:10" ht="23.25">
      <c r="A471" s="121">
        <v>22845</v>
      </c>
      <c r="B471" s="123">
        <v>4</v>
      </c>
      <c r="C471" s="132">
        <v>84.9742</v>
      </c>
      <c r="D471" s="132">
        <v>84.98</v>
      </c>
      <c r="E471" s="181">
        <f t="shared" si="22"/>
        <v>0.005800000000007799</v>
      </c>
      <c r="F471" s="224">
        <f t="shared" si="27"/>
        <v>17.16433369834512</v>
      </c>
      <c r="G471" s="181">
        <f t="shared" si="28"/>
        <v>337.90999999999997</v>
      </c>
      <c r="H471" s="123">
        <v>22</v>
      </c>
      <c r="I471" s="141">
        <v>700.8</v>
      </c>
      <c r="J471" s="141">
        <v>362.89</v>
      </c>
    </row>
    <row r="472" spans="1:10" ht="23.25">
      <c r="A472" s="121"/>
      <c r="B472" s="123">
        <v>5</v>
      </c>
      <c r="C472" s="132">
        <v>85.0339</v>
      </c>
      <c r="D472" s="132">
        <v>85.0394</v>
      </c>
      <c r="E472" s="181">
        <f t="shared" si="22"/>
        <v>0.00549999999999784</v>
      </c>
      <c r="F472" s="224">
        <f t="shared" si="27"/>
        <v>17.47973939296946</v>
      </c>
      <c r="G472" s="181">
        <f t="shared" si="28"/>
        <v>314.65</v>
      </c>
      <c r="H472" s="123">
        <v>23</v>
      </c>
      <c r="I472" s="141">
        <v>832.9</v>
      </c>
      <c r="J472" s="141">
        <v>518.25</v>
      </c>
    </row>
    <row r="473" spans="1:10" ht="23.25">
      <c r="A473" s="121"/>
      <c r="B473" s="123">
        <v>6</v>
      </c>
      <c r="C473" s="132">
        <v>87.4042</v>
      </c>
      <c r="D473" s="132">
        <v>87.4097</v>
      </c>
      <c r="E473" s="181">
        <f t="shared" si="22"/>
        <v>0.00549999999999784</v>
      </c>
      <c r="F473" s="224">
        <f t="shared" si="27"/>
        <v>16.468545078892834</v>
      </c>
      <c r="G473" s="181">
        <f t="shared" si="28"/>
        <v>333.96999999999997</v>
      </c>
      <c r="H473" s="123">
        <v>24</v>
      </c>
      <c r="I473" s="141">
        <v>717.28</v>
      </c>
      <c r="J473" s="141">
        <v>383.31</v>
      </c>
    </row>
    <row r="474" spans="1:10" ht="23.25">
      <c r="A474" s="121">
        <v>22873</v>
      </c>
      <c r="B474" s="123">
        <v>7</v>
      </c>
      <c r="C474" s="132">
        <v>86.4798</v>
      </c>
      <c r="D474" s="132">
        <v>86.5002</v>
      </c>
      <c r="E474" s="181">
        <f t="shared" si="22"/>
        <v>0.0204000000000093</v>
      </c>
      <c r="F474" s="224">
        <f t="shared" si="27"/>
        <v>75.81670197349874</v>
      </c>
      <c r="G474" s="181">
        <f t="shared" si="28"/>
        <v>269.06999999999994</v>
      </c>
      <c r="H474" s="123">
        <v>25</v>
      </c>
      <c r="I474" s="141">
        <v>819.66</v>
      </c>
      <c r="J474" s="141">
        <v>550.59</v>
      </c>
    </row>
    <row r="475" spans="1:10" ht="23.25">
      <c r="A475" s="121"/>
      <c r="B475" s="123">
        <v>8</v>
      </c>
      <c r="C475" s="132">
        <v>84.8318</v>
      </c>
      <c r="D475" s="132">
        <v>84.8513</v>
      </c>
      <c r="E475" s="181">
        <f t="shared" si="22"/>
        <v>0.019499999999993634</v>
      </c>
      <c r="F475" s="224">
        <f t="shared" si="27"/>
        <v>71.97165424076783</v>
      </c>
      <c r="G475" s="181">
        <f t="shared" si="28"/>
        <v>270.93999999999994</v>
      </c>
      <c r="H475" s="123">
        <v>26</v>
      </c>
      <c r="I475" s="141">
        <v>829.66</v>
      </c>
      <c r="J475" s="141">
        <v>558.72</v>
      </c>
    </row>
    <row r="476" spans="1:10" ht="23.25">
      <c r="A476" s="121"/>
      <c r="B476" s="123">
        <v>9</v>
      </c>
      <c r="C476" s="132">
        <v>87.659</v>
      </c>
      <c r="D476" s="132">
        <v>87.6791</v>
      </c>
      <c r="E476" s="181">
        <f t="shared" si="22"/>
        <v>0.02009999999999934</v>
      </c>
      <c r="F476" s="224">
        <f t="shared" si="27"/>
        <v>62.54473037308816</v>
      </c>
      <c r="G476" s="181">
        <f t="shared" si="28"/>
        <v>321.37</v>
      </c>
      <c r="H476" s="123">
        <v>27</v>
      </c>
      <c r="I476" s="141">
        <v>684.02</v>
      </c>
      <c r="J476" s="141">
        <v>362.65</v>
      </c>
    </row>
    <row r="477" spans="1:10" ht="23.25">
      <c r="A477" s="121">
        <v>22883</v>
      </c>
      <c r="B477" s="123">
        <v>10</v>
      </c>
      <c r="C477" s="132">
        <v>85.0941</v>
      </c>
      <c r="D477" s="132">
        <v>85.1325</v>
      </c>
      <c r="E477" s="181">
        <f t="shared" si="22"/>
        <v>0.03839999999999577</v>
      </c>
      <c r="F477" s="224">
        <f t="shared" si="27"/>
        <v>116.43420254698533</v>
      </c>
      <c r="G477" s="181">
        <f t="shared" si="28"/>
        <v>329.80000000000007</v>
      </c>
      <c r="H477" s="123">
        <v>28</v>
      </c>
      <c r="I477" s="141">
        <v>713.2</v>
      </c>
      <c r="J477" s="141">
        <v>383.4</v>
      </c>
    </row>
    <row r="478" spans="1:10" ht="23.25">
      <c r="A478" s="121"/>
      <c r="B478" s="123">
        <v>11</v>
      </c>
      <c r="C478" s="132">
        <v>86.1324</v>
      </c>
      <c r="D478" s="132">
        <v>86.1826</v>
      </c>
      <c r="E478" s="181">
        <f t="shared" si="22"/>
        <v>0.050199999999989586</v>
      </c>
      <c r="F478" s="224">
        <f t="shared" si="27"/>
        <v>145.77767452662792</v>
      </c>
      <c r="G478" s="181">
        <f t="shared" si="28"/>
        <v>344.35999999999996</v>
      </c>
      <c r="H478" s="123">
        <v>29</v>
      </c>
      <c r="I478" s="141">
        <v>710.65</v>
      </c>
      <c r="J478" s="141">
        <v>366.29</v>
      </c>
    </row>
    <row r="479" spans="1:10" ht="23.25">
      <c r="A479" s="121"/>
      <c r="B479" s="123">
        <v>12</v>
      </c>
      <c r="C479" s="132">
        <v>84.8754</v>
      </c>
      <c r="D479" s="132">
        <v>84.9106</v>
      </c>
      <c r="E479" s="181">
        <f t="shared" si="22"/>
        <v>0.03520000000000323</v>
      </c>
      <c r="F479" s="224">
        <f t="shared" si="27"/>
        <v>118.26367423734455</v>
      </c>
      <c r="G479" s="181">
        <f t="shared" si="28"/>
        <v>297.64</v>
      </c>
      <c r="H479" s="123">
        <v>30</v>
      </c>
      <c r="I479" s="141">
        <v>835.33</v>
      </c>
      <c r="J479" s="141">
        <v>537.69</v>
      </c>
    </row>
    <row r="480" spans="1:10" ht="23.25">
      <c r="A480" s="121">
        <v>22884</v>
      </c>
      <c r="B480" s="123">
        <v>13</v>
      </c>
      <c r="C480" s="132">
        <v>87.1573</v>
      </c>
      <c r="D480" s="132">
        <v>87.1919</v>
      </c>
      <c r="E480" s="181">
        <f t="shared" si="22"/>
        <v>0.03459999999999752</v>
      </c>
      <c r="F480" s="224">
        <f t="shared" si="27"/>
        <v>106.2164236377514</v>
      </c>
      <c r="G480" s="181">
        <f t="shared" si="28"/>
        <v>325.75</v>
      </c>
      <c r="H480" s="123">
        <v>31</v>
      </c>
      <c r="I480" s="141">
        <v>660.03</v>
      </c>
      <c r="J480" s="141">
        <v>334.28</v>
      </c>
    </row>
    <row r="481" spans="1:10" ht="23.25">
      <c r="A481" s="121"/>
      <c r="B481" s="123">
        <v>14</v>
      </c>
      <c r="C481" s="132">
        <v>85.9708</v>
      </c>
      <c r="D481" s="132">
        <v>86.0102</v>
      </c>
      <c r="E481" s="181">
        <f t="shared" si="22"/>
        <v>0.039400000000000546</v>
      </c>
      <c r="F481" s="224">
        <f t="shared" si="27"/>
        <v>136.34161533670337</v>
      </c>
      <c r="G481" s="181">
        <f t="shared" si="28"/>
        <v>288.98</v>
      </c>
      <c r="H481" s="123">
        <v>32</v>
      </c>
      <c r="I481" s="141">
        <v>809.77</v>
      </c>
      <c r="J481" s="141">
        <v>520.79</v>
      </c>
    </row>
    <row r="482" spans="1:10" ht="23.25">
      <c r="A482" s="121"/>
      <c r="B482" s="123">
        <v>15</v>
      </c>
      <c r="C482" s="132">
        <v>87.0307</v>
      </c>
      <c r="D482" s="132">
        <v>87.0729</v>
      </c>
      <c r="E482" s="181">
        <f t="shared" si="22"/>
        <v>0.04220000000000823</v>
      </c>
      <c r="F482" s="224">
        <f t="shared" si="27"/>
        <v>143.23049248212413</v>
      </c>
      <c r="G482" s="181">
        <f t="shared" si="28"/>
        <v>294.63</v>
      </c>
      <c r="H482" s="123">
        <v>33</v>
      </c>
      <c r="I482" s="141">
        <v>824.42</v>
      </c>
      <c r="J482" s="141">
        <v>529.79</v>
      </c>
    </row>
    <row r="483" spans="1:10" ht="23.25">
      <c r="A483" s="121">
        <v>22885</v>
      </c>
      <c r="B483" s="123">
        <v>16</v>
      </c>
      <c r="C483" s="132">
        <v>85.714</v>
      </c>
      <c r="D483" s="132">
        <v>85.7348</v>
      </c>
      <c r="E483" s="181">
        <f t="shared" si="22"/>
        <v>0.020800000000008367</v>
      </c>
      <c r="F483" s="224">
        <f t="shared" si="27"/>
        <v>71.28902902974387</v>
      </c>
      <c r="G483" s="181">
        <f t="shared" si="28"/>
        <v>291.77</v>
      </c>
      <c r="H483" s="123">
        <v>34</v>
      </c>
      <c r="I483" s="141">
        <v>821.59</v>
      </c>
      <c r="J483" s="141">
        <v>529.82</v>
      </c>
    </row>
    <row r="484" spans="1:10" ht="23.25">
      <c r="A484" s="121"/>
      <c r="B484" s="123">
        <v>17</v>
      </c>
      <c r="C484" s="132">
        <v>85.6694</v>
      </c>
      <c r="D484" s="132">
        <v>85.6933</v>
      </c>
      <c r="E484" s="181">
        <f t="shared" si="22"/>
        <v>0.02389999999999759</v>
      </c>
      <c r="F484" s="224">
        <f t="shared" si="27"/>
        <v>73.36689587425586</v>
      </c>
      <c r="G484" s="181">
        <f t="shared" si="28"/>
        <v>325.76000000000005</v>
      </c>
      <c r="H484" s="123">
        <v>35</v>
      </c>
      <c r="I484" s="141">
        <v>816.97</v>
      </c>
      <c r="J484" s="141">
        <v>491.21</v>
      </c>
    </row>
    <row r="485" spans="1:10" ht="23.25">
      <c r="A485" s="121"/>
      <c r="B485" s="123">
        <v>18</v>
      </c>
      <c r="C485" s="132">
        <v>86.8471</v>
      </c>
      <c r="D485" s="132">
        <v>86.8648</v>
      </c>
      <c r="E485" s="181">
        <f t="shared" si="22"/>
        <v>0.017700000000004934</v>
      </c>
      <c r="F485" s="224">
        <f aca="true" t="shared" si="29" ref="F485:F665">((10^6)*E485/G485)</f>
        <v>57.107827321432964</v>
      </c>
      <c r="G485" s="181">
        <f t="shared" si="28"/>
        <v>309.94</v>
      </c>
      <c r="H485" s="123">
        <v>36</v>
      </c>
      <c r="I485" s="141">
        <v>703.99</v>
      </c>
      <c r="J485" s="141">
        <v>394.05</v>
      </c>
    </row>
    <row r="486" spans="1:10" ht="23.25">
      <c r="A486" s="121">
        <v>22898</v>
      </c>
      <c r="B486" s="123">
        <v>19</v>
      </c>
      <c r="C486" s="132">
        <v>88.9872</v>
      </c>
      <c r="D486" s="132">
        <v>89.0221</v>
      </c>
      <c r="E486" s="181">
        <f t="shared" si="22"/>
        <v>0.03489999999999327</v>
      </c>
      <c r="F486" s="224">
        <f t="shared" si="29"/>
        <v>103.10496617327918</v>
      </c>
      <c r="G486" s="181">
        <f t="shared" si="28"/>
        <v>338.49</v>
      </c>
      <c r="H486" s="123">
        <v>37</v>
      </c>
      <c r="I486" s="141">
        <v>857.76</v>
      </c>
      <c r="J486" s="141">
        <v>519.27</v>
      </c>
    </row>
    <row r="487" spans="1:10" ht="23.25">
      <c r="A487" s="121"/>
      <c r="B487" s="123">
        <v>20</v>
      </c>
      <c r="C487" s="132">
        <v>84.6784</v>
      </c>
      <c r="D487" s="132">
        <v>84.7105</v>
      </c>
      <c r="E487" s="181">
        <f t="shared" si="22"/>
        <v>0.032099999999999795</v>
      </c>
      <c r="F487" s="224">
        <f t="shared" si="29"/>
        <v>103.02660718297587</v>
      </c>
      <c r="G487" s="181">
        <f t="shared" si="28"/>
        <v>311.57000000000005</v>
      </c>
      <c r="H487" s="123">
        <v>38</v>
      </c>
      <c r="I487" s="141">
        <v>831.38</v>
      </c>
      <c r="J487" s="141">
        <v>519.81</v>
      </c>
    </row>
    <row r="488" spans="1:10" ht="23.25">
      <c r="A488" s="121"/>
      <c r="B488" s="123">
        <v>21</v>
      </c>
      <c r="C488" s="132">
        <v>86.3607</v>
      </c>
      <c r="D488" s="132">
        <v>86.3995</v>
      </c>
      <c r="E488" s="181">
        <f t="shared" si="22"/>
        <v>0.03880000000000905</v>
      </c>
      <c r="F488" s="224">
        <f t="shared" si="29"/>
        <v>126.51623842444586</v>
      </c>
      <c r="G488" s="181">
        <f t="shared" si="28"/>
        <v>306.67999999999995</v>
      </c>
      <c r="H488" s="123">
        <v>39</v>
      </c>
      <c r="I488" s="141">
        <v>776.04</v>
      </c>
      <c r="J488" s="141">
        <v>469.36</v>
      </c>
    </row>
    <row r="489" spans="1:10" ht="23.25">
      <c r="A489" s="121">
        <v>22906</v>
      </c>
      <c r="B489" s="123">
        <v>22</v>
      </c>
      <c r="C489" s="132">
        <v>85.1263</v>
      </c>
      <c r="D489" s="132">
        <v>85.1404</v>
      </c>
      <c r="E489" s="181">
        <f t="shared" si="22"/>
        <v>0.014099999999999113</v>
      </c>
      <c r="F489" s="224">
        <f t="shared" si="29"/>
        <v>48.377135799077436</v>
      </c>
      <c r="G489" s="181">
        <f t="shared" si="28"/>
        <v>291.46000000000004</v>
      </c>
      <c r="H489" s="123">
        <v>40</v>
      </c>
      <c r="I489" s="141">
        <v>675.57</v>
      </c>
      <c r="J489" s="141">
        <v>384.11</v>
      </c>
    </row>
    <row r="490" spans="1:10" ht="23.25">
      <c r="A490" s="121"/>
      <c r="B490" s="123">
        <v>23</v>
      </c>
      <c r="C490" s="132">
        <v>87.6976</v>
      </c>
      <c r="D490" s="132">
        <v>87.7175</v>
      </c>
      <c r="E490" s="181">
        <f t="shared" si="22"/>
        <v>0.019900000000006912</v>
      </c>
      <c r="F490" s="224">
        <f t="shared" si="29"/>
        <v>74.54021051057013</v>
      </c>
      <c r="G490" s="181">
        <f t="shared" si="28"/>
        <v>266.97</v>
      </c>
      <c r="H490" s="123">
        <v>41</v>
      </c>
      <c r="I490" s="141">
        <v>824.51</v>
      </c>
      <c r="J490" s="141">
        <v>557.54</v>
      </c>
    </row>
    <row r="491" spans="1:10" ht="23.25">
      <c r="A491" s="121"/>
      <c r="B491" s="123">
        <v>24</v>
      </c>
      <c r="C491" s="132">
        <v>88.0596</v>
      </c>
      <c r="D491" s="132">
        <v>88.0739</v>
      </c>
      <c r="E491" s="181">
        <f t="shared" si="22"/>
        <v>0.014299999999991542</v>
      </c>
      <c r="F491" s="224">
        <f t="shared" si="29"/>
        <v>58.930190389811024</v>
      </c>
      <c r="G491" s="181">
        <f t="shared" si="28"/>
        <v>242.65999999999997</v>
      </c>
      <c r="H491" s="123">
        <v>42</v>
      </c>
      <c r="I491" s="141">
        <v>805.05</v>
      </c>
      <c r="J491" s="141">
        <v>562.39</v>
      </c>
    </row>
    <row r="492" spans="1:10" ht="23.25">
      <c r="A492" s="121">
        <v>22916</v>
      </c>
      <c r="B492" s="123">
        <v>25</v>
      </c>
      <c r="C492" s="132">
        <v>87.0487</v>
      </c>
      <c r="D492" s="132">
        <v>87.0564</v>
      </c>
      <c r="E492" s="181">
        <f t="shared" si="22"/>
        <v>0.007699999999999818</v>
      </c>
      <c r="F492" s="224">
        <f t="shared" si="29"/>
        <v>29.195419731553113</v>
      </c>
      <c r="G492" s="181">
        <f t="shared" si="28"/>
        <v>263.74</v>
      </c>
      <c r="H492" s="123">
        <v>43</v>
      </c>
      <c r="I492" s="141">
        <v>821.87</v>
      </c>
      <c r="J492" s="141">
        <v>558.13</v>
      </c>
    </row>
    <row r="493" spans="1:10" ht="23.25">
      <c r="A493" s="121"/>
      <c r="B493" s="123">
        <v>26</v>
      </c>
      <c r="C493" s="132">
        <v>85.8045</v>
      </c>
      <c r="D493" s="132">
        <v>85.8135</v>
      </c>
      <c r="E493" s="181">
        <f t="shared" si="22"/>
        <v>0.009000000000000341</v>
      </c>
      <c r="F493" s="224">
        <f t="shared" si="29"/>
        <v>30.83775912283825</v>
      </c>
      <c r="G493" s="181">
        <f t="shared" si="28"/>
        <v>291.84999999999997</v>
      </c>
      <c r="H493" s="123">
        <v>44</v>
      </c>
      <c r="I493" s="141">
        <v>671.05</v>
      </c>
      <c r="J493" s="141">
        <v>379.2</v>
      </c>
    </row>
    <row r="494" spans="1:10" ht="23.25">
      <c r="A494" s="121"/>
      <c r="B494" s="123">
        <v>27</v>
      </c>
      <c r="C494" s="132">
        <v>85.9935</v>
      </c>
      <c r="D494" s="132">
        <v>86.0058</v>
      </c>
      <c r="E494" s="181">
        <f t="shared" si="22"/>
        <v>0.012299999999996203</v>
      </c>
      <c r="F494" s="224">
        <f t="shared" si="29"/>
        <v>47.75030086570209</v>
      </c>
      <c r="G494" s="181">
        <f t="shared" si="28"/>
        <v>257.59000000000003</v>
      </c>
      <c r="H494" s="123">
        <v>45</v>
      </c>
      <c r="I494" s="141">
        <v>799.07</v>
      </c>
      <c r="J494" s="141">
        <v>541.48</v>
      </c>
    </row>
    <row r="495" spans="1:10" ht="23.25">
      <c r="A495" s="121">
        <v>22926</v>
      </c>
      <c r="B495" s="123">
        <v>7</v>
      </c>
      <c r="C495" s="132">
        <v>86.4073</v>
      </c>
      <c r="D495" s="132">
        <v>86.412</v>
      </c>
      <c r="E495" s="181">
        <f t="shared" si="22"/>
        <v>0.004699999999999704</v>
      </c>
      <c r="F495" s="224">
        <f t="shared" si="29"/>
        <v>15.96250509441552</v>
      </c>
      <c r="G495" s="181">
        <f t="shared" si="28"/>
        <v>294.43999999999994</v>
      </c>
      <c r="H495" s="123">
        <v>46</v>
      </c>
      <c r="I495" s="141">
        <v>824.31</v>
      </c>
      <c r="J495" s="141">
        <v>529.87</v>
      </c>
    </row>
    <row r="496" spans="1:10" ht="23.25">
      <c r="A496" s="121"/>
      <c r="B496" s="123">
        <v>8</v>
      </c>
      <c r="C496" s="132">
        <v>84.7763</v>
      </c>
      <c r="D496" s="132">
        <v>84.7853</v>
      </c>
      <c r="E496" s="181">
        <f t="shared" si="22"/>
        <v>0.009000000000000341</v>
      </c>
      <c r="F496" s="224">
        <f t="shared" si="29"/>
        <v>28.036509766051974</v>
      </c>
      <c r="G496" s="181">
        <f t="shared" si="28"/>
        <v>321.00999999999993</v>
      </c>
      <c r="H496" s="123">
        <v>47</v>
      </c>
      <c r="I496" s="141">
        <v>812.3</v>
      </c>
      <c r="J496" s="141">
        <v>491.29</v>
      </c>
    </row>
    <row r="497" spans="1:10" ht="23.25">
      <c r="A497" s="121"/>
      <c r="B497" s="123">
        <v>9</v>
      </c>
      <c r="C497" s="132">
        <v>87.657</v>
      </c>
      <c r="D497" s="132">
        <v>87.6634</v>
      </c>
      <c r="E497" s="181">
        <f t="shared" si="22"/>
        <v>0.006399999999999295</v>
      </c>
      <c r="F497" s="224">
        <f t="shared" si="29"/>
        <v>19.838809671417533</v>
      </c>
      <c r="G497" s="181">
        <f t="shared" si="28"/>
        <v>322.59999999999997</v>
      </c>
      <c r="H497" s="123">
        <v>48</v>
      </c>
      <c r="I497" s="141">
        <v>711.64</v>
      </c>
      <c r="J497" s="141">
        <v>389.04</v>
      </c>
    </row>
    <row r="498" spans="1:10" ht="23.25">
      <c r="A498" s="121">
        <v>22944</v>
      </c>
      <c r="B498" s="123">
        <v>10</v>
      </c>
      <c r="C498" s="132">
        <v>85.0945</v>
      </c>
      <c r="D498" s="132">
        <v>85.1016</v>
      </c>
      <c r="E498" s="181">
        <f t="shared" si="22"/>
        <v>0.007100000000008322</v>
      </c>
      <c r="F498" s="224">
        <f t="shared" si="29"/>
        <v>25.49554725656537</v>
      </c>
      <c r="G498" s="181">
        <f t="shared" si="28"/>
        <v>278.4799999999999</v>
      </c>
      <c r="H498" s="123">
        <v>49</v>
      </c>
      <c r="I498" s="141">
        <v>824.81</v>
      </c>
      <c r="J498" s="141">
        <v>546.33</v>
      </c>
    </row>
    <row r="499" spans="1:10" ht="23.25">
      <c r="A499" s="121"/>
      <c r="B499" s="123">
        <v>11</v>
      </c>
      <c r="C499" s="132">
        <v>86.1067</v>
      </c>
      <c r="D499" s="132">
        <v>86.1113</v>
      </c>
      <c r="E499" s="181">
        <f t="shared" si="22"/>
        <v>0.004599999999996385</v>
      </c>
      <c r="F499" s="224">
        <f t="shared" si="29"/>
        <v>15.67558357470228</v>
      </c>
      <c r="G499" s="181">
        <f t="shared" si="28"/>
        <v>293.45000000000005</v>
      </c>
      <c r="H499" s="123">
        <v>50</v>
      </c>
      <c r="I499" s="141">
        <v>846.46</v>
      </c>
      <c r="J499" s="141">
        <v>553.01</v>
      </c>
    </row>
    <row r="500" spans="1:10" ht="23.25">
      <c r="A500" s="121"/>
      <c r="B500" s="123">
        <v>12</v>
      </c>
      <c r="C500" s="132">
        <v>84.8388</v>
      </c>
      <c r="D500" s="132">
        <v>84.844</v>
      </c>
      <c r="E500" s="181">
        <f t="shared" si="22"/>
        <v>0.005199999999987881</v>
      </c>
      <c r="F500" s="224">
        <f t="shared" si="29"/>
        <v>18.693604630218505</v>
      </c>
      <c r="G500" s="181">
        <f t="shared" si="28"/>
        <v>278.16999999999996</v>
      </c>
      <c r="H500" s="123">
        <v>51</v>
      </c>
      <c r="I500" s="141">
        <v>853.31</v>
      </c>
      <c r="J500" s="141">
        <v>575.14</v>
      </c>
    </row>
    <row r="501" spans="1:10" ht="23.25">
      <c r="A501" s="121">
        <v>22957</v>
      </c>
      <c r="B501" s="123">
        <v>7</v>
      </c>
      <c r="C501" s="132">
        <v>86.4112</v>
      </c>
      <c r="D501" s="132">
        <v>86.4149</v>
      </c>
      <c r="E501" s="181">
        <f t="shared" si="22"/>
        <v>0.0037000000000091404</v>
      </c>
      <c r="F501" s="224">
        <f t="shared" si="29"/>
        <v>11.197191623317819</v>
      </c>
      <c r="G501" s="181">
        <f t="shared" si="28"/>
        <v>330.44000000000005</v>
      </c>
      <c r="H501" s="123">
        <v>52</v>
      </c>
      <c r="I501" s="141">
        <v>697.83</v>
      </c>
      <c r="J501" s="141">
        <v>367.39</v>
      </c>
    </row>
    <row r="502" spans="1:10" ht="23.25">
      <c r="A502" s="121"/>
      <c r="B502" s="123">
        <v>8</v>
      </c>
      <c r="C502" s="132">
        <v>84.824</v>
      </c>
      <c r="D502" s="132">
        <v>84.8292</v>
      </c>
      <c r="E502" s="181">
        <f t="shared" si="22"/>
        <v>0.005200000000002092</v>
      </c>
      <c r="F502" s="224">
        <f t="shared" si="29"/>
        <v>20.010775032717977</v>
      </c>
      <c r="G502" s="181">
        <f t="shared" si="28"/>
        <v>259.8599999999999</v>
      </c>
      <c r="H502" s="123">
        <v>53</v>
      </c>
      <c r="I502" s="141">
        <v>816.81</v>
      </c>
      <c r="J502" s="141">
        <v>556.95</v>
      </c>
    </row>
    <row r="503" spans="1:10" ht="23.25">
      <c r="A503" s="121"/>
      <c r="B503" s="123">
        <v>9</v>
      </c>
      <c r="C503" s="132">
        <v>87.6531</v>
      </c>
      <c r="D503" s="132">
        <v>87.6602</v>
      </c>
      <c r="E503" s="181">
        <f t="shared" si="22"/>
        <v>0.007100000000008322</v>
      </c>
      <c r="F503" s="224">
        <f t="shared" si="29"/>
        <v>20.660555798074558</v>
      </c>
      <c r="G503" s="181">
        <f t="shared" si="28"/>
        <v>343.65</v>
      </c>
      <c r="H503" s="123">
        <v>54</v>
      </c>
      <c r="I503" s="141">
        <v>636.39</v>
      </c>
      <c r="J503" s="141">
        <v>292.74</v>
      </c>
    </row>
    <row r="504" spans="1:10" ht="23.25">
      <c r="A504" s="121">
        <v>22975</v>
      </c>
      <c r="B504" s="123">
        <v>10</v>
      </c>
      <c r="C504" s="132">
        <v>85.0982</v>
      </c>
      <c r="D504" s="132">
        <v>85.1048</v>
      </c>
      <c r="E504" s="181">
        <f t="shared" si="22"/>
        <v>0.006599999999991724</v>
      </c>
      <c r="F504" s="224">
        <f t="shared" si="29"/>
        <v>19.551500429516018</v>
      </c>
      <c r="G504" s="181">
        <f t="shared" si="28"/>
        <v>337.57000000000005</v>
      </c>
      <c r="H504" s="123">
        <v>55</v>
      </c>
      <c r="I504" s="141">
        <v>666.09</v>
      </c>
      <c r="J504" s="141">
        <v>328.52</v>
      </c>
    </row>
    <row r="505" spans="1:10" ht="23.25">
      <c r="A505" s="121"/>
      <c r="B505" s="123">
        <v>11</v>
      </c>
      <c r="C505" s="132">
        <v>86.1005</v>
      </c>
      <c r="D505" s="132">
        <v>86.1049</v>
      </c>
      <c r="E505" s="181">
        <f t="shared" si="22"/>
        <v>0.004400000000003956</v>
      </c>
      <c r="F505" s="224">
        <f t="shared" si="29"/>
        <v>15.075721236222696</v>
      </c>
      <c r="G505" s="181">
        <f t="shared" si="28"/>
        <v>291.86</v>
      </c>
      <c r="H505" s="123">
        <v>56</v>
      </c>
      <c r="I505" s="141">
        <v>828.12</v>
      </c>
      <c r="J505" s="141">
        <v>536.26</v>
      </c>
    </row>
    <row r="506" spans="1:10" ht="23.25">
      <c r="A506" s="121"/>
      <c r="B506" s="123">
        <v>12</v>
      </c>
      <c r="C506" s="132">
        <v>84.8594</v>
      </c>
      <c r="D506" s="132">
        <v>84.8632</v>
      </c>
      <c r="E506" s="181">
        <f t="shared" si="22"/>
        <v>0.00380000000001246</v>
      </c>
      <c r="F506" s="224">
        <f t="shared" si="29"/>
        <v>11.406958244566564</v>
      </c>
      <c r="G506" s="181">
        <f t="shared" si="28"/>
        <v>333.13000000000005</v>
      </c>
      <c r="H506" s="123">
        <v>57</v>
      </c>
      <c r="I506" s="141">
        <v>684.34</v>
      </c>
      <c r="J506" s="141">
        <v>351.21</v>
      </c>
    </row>
    <row r="507" spans="1:10" ht="23.25">
      <c r="A507" s="121">
        <v>22991</v>
      </c>
      <c r="B507" s="123">
        <v>31</v>
      </c>
      <c r="C507" s="132">
        <v>93.3842</v>
      </c>
      <c r="D507" s="132">
        <v>93.3914</v>
      </c>
      <c r="E507" s="181">
        <f t="shared" si="22"/>
        <v>0.007199999999997431</v>
      </c>
      <c r="F507" s="224">
        <f t="shared" si="29"/>
        <v>24.61286021945589</v>
      </c>
      <c r="G507" s="181">
        <f t="shared" si="28"/>
        <v>292.53</v>
      </c>
      <c r="H507" s="123">
        <v>58</v>
      </c>
      <c r="I507" s="141">
        <v>731.42</v>
      </c>
      <c r="J507" s="141">
        <v>438.89</v>
      </c>
    </row>
    <row r="508" spans="1:10" ht="23.25">
      <c r="A508" s="121"/>
      <c r="B508" s="123">
        <v>32</v>
      </c>
      <c r="C508" s="132">
        <v>83.9432</v>
      </c>
      <c r="D508" s="132">
        <v>83.9484</v>
      </c>
      <c r="E508" s="181">
        <f t="shared" si="22"/>
        <v>0.005200000000002092</v>
      </c>
      <c r="F508" s="224">
        <f t="shared" si="29"/>
        <v>19.08466987192018</v>
      </c>
      <c r="G508" s="181">
        <f t="shared" si="28"/>
        <v>272.47</v>
      </c>
      <c r="H508" s="123">
        <v>59</v>
      </c>
      <c r="I508" s="141">
        <v>704</v>
      </c>
      <c r="J508" s="141">
        <v>431.53</v>
      </c>
    </row>
    <row r="509" spans="1:10" ht="23.25">
      <c r="A509" s="121"/>
      <c r="B509" s="123">
        <v>33</v>
      </c>
      <c r="C509" s="132">
        <v>91.0795</v>
      </c>
      <c r="D509" s="132">
        <v>91.3146</v>
      </c>
      <c r="E509" s="181">
        <f t="shared" si="22"/>
        <v>0.23510000000000275</v>
      </c>
      <c r="F509" s="224">
        <f t="shared" si="29"/>
        <v>913.3289304999914</v>
      </c>
      <c r="G509" s="181">
        <f t="shared" si="28"/>
        <v>257.40999999999997</v>
      </c>
      <c r="H509" s="123">
        <v>60</v>
      </c>
      <c r="I509" s="141">
        <v>682.88</v>
      </c>
      <c r="J509" s="141">
        <v>425.47</v>
      </c>
    </row>
    <row r="510" spans="1:10" ht="23.25">
      <c r="A510" s="121">
        <v>22996</v>
      </c>
      <c r="B510" s="123">
        <v>34</v>
      </c>
      <c r="C510" s="132">
        <v>84.3138</v>
      </c>
      <c r="D510" s="132">
        <v>84.3146</v>
      </c>
      <c r="E510" s="181">
        <f t="shared" si="22"/>
        <v>0.0007999999999981355</v>
      </c>
      <c r="F510" s="224">
        <f t="shared" si="29"/>
        <v>2.781351041261814</v>
      </c>
      <c r="G510" s="181">
        <f t="shared" si="28"/>
        <v>287.63</v>
      </c>
      <c r="H510" s="123">
        <v>61</v>
      </c>
      <c r="I510" s="141">
        <v>799.41</v>
      </c>
      <c r="J510" s="141">
        <v>511.78</v>
      </c>
    </row>
    <row r="511" spans="1:10" ht="23.25">
      <c r="A511" s="121"/>
      <c r="B511" s="123">
        <v>35</v>
      </c>
      <c r="C511" s="132">
        <v>86.0855</v>
      </c>
      <c r="D511" s="132">
        <v>86.0879</v>
      </c>
      <c r="E511" s="181">
        <f t="shared" si="22"/>
        <v>0.0024000000000086175</v>
      </c>
      <c r="F511" s="224">
        <f t="shared" si="29"/>
        <v>8.287292817709314</v>
      </c>
      <c r="G511" s="181">
        <f t="shared" si="28"/>
        <v>289.6</v>
      </c>
      <c r="H511" s="123">
        <v>62</v>
      </c>
      <c r="I511" s="141">
        <v>845.83</v>
      </c>
      <c r="J511" s="141">
        <v>556.23</v>
      </c>
    </row>
    <row r="512" spans="1:10" ht="23.25">
      <c r="A512" s="121"/>
      <c r="B512" s="123">
        <v>36</v>
      </c>
      <c r="C512" s="132">
        <v>85.0317</v>
      </c>
      <c r="D512" s="132">
        <v>85.0365</v>
      </c>
      <c r="E512" s="181">
        <f t="shared" si="22"/>
        <v>0.004800000000003024</v>
      </c>
      <c r="F512" s="224">
        <f t="shared" si="29"/>
        <v>16.03902830221213</v>
      </c>
      <c r="G512" s="181">
        <f t="shared" si="28"/>
        <v>299.27</v>
      </c>
      <c r="H512" s="123">
        <v>63</v>
      </c>
      <c r="I512" s="141">
        <v>746.55</v>
      </c>
      <c r="J512" s="141">
        <v>447.28</v>
      </c>
    </row>
    <row r="513" spans="1:10" ht="23.25">
      <c r="A513" s="121">
        <v>23021</v>
      </c>
      <c r="B513" s="123">
        <v>7</v>
      </c>
      <c r="C513" s="132">
        <v>86.4054</v>
      </c>
      <c r="D513" s="132">
        <v>86.4115</v>
      </c>
      <c r="E513" s="181">
        <f t="shared" si="22"/>
        <v>0.006100000000003547</v>
      </c>
      <c r="F513" s="224">
        <f t="shared" si="29"/>
        <v>20.027578961204103</v>
      </c>
      <c r="G513" s="181">
        <f t="shared" si="28"/>
        <v>304.58000000000004</v>
      </c>
      <c r="H513" s="123">
        <v>64</v>
      </c>
      <c r="I513" s="141">
        <v>862.71</v>
      </c>
      <c r="J513" s="141">
        <v>558.13</v>
      </c>
    </row>
    <row r="514" spans="1:10" ht="23.25">
      <c r="A514" s="121"/>
      <c r="B514" s="123">
        <v>8</v>
      </c>
      <c r="C514" s="132">
        <v>84.7893</v>
      </c>
      <c r="D514" s="132">
        <v>84.7977</v>
      </c>
      <c r="E514" s="181">
        <f t="shared" si="22"/>
        <v>0.008400000000008845</v>
      </c>
      <c r="F514" s="224">
        <f t="shared" si="29"/>
        <v>25.586353944589842</v>
      </c>
      <c r="G514" s="181">
        <f t="shared" si="28"/>
        <v>328.29999999999995</v>
      </c>
      <c r="H514" s="123">
        <v>65</v>
      </c>
      <c r="I514" s="141">
        <v>692.81</v>
      </c>
      <c r="J514" s="141">
        <v>364.51</v>
      </c>
    </row>
    <row r="515" spans="1:10" ht="23.25">
      <c r="A515" s="121"/>
      <c r="B515" s="123">
        <v>9</v>
      </c>
      <c r="C515" s="132">
        <v>87.6419</v>
      </c>
      <c r="D515" s="132">
        <v>87.6452</v>
      </c>
      <c r="E515" s="181">
        <f t="shared" si="22"/>
        <v>0.003299999999995862</v>
      </c>
      <c r="F515" s="224">
        <f t="shared" si="29"/>
        <v>10.361392822367614</v>
      </c>
      <c r="G515" s="181">
        <f t="shared" si="28"/>
        <v>318.49</v>
      </c>
      <c r="H515" s="123">
        <v>66</v>
      </c>
      <c r="I515" s="141">
        <v>791.76</v>
      </c>
      <c r="J515" s="141">
        <v>473.27</v>
      </c>
    </row>
    <row r="516" spans="1:10" ht="23.25">
      <c r="A516" s="121">
        <v>23033</v>
      </c>
      <c r="B516" s="123">
        <v>10</v>
      </c>
      <c r="C516" s="132">
        <v>85.0788</v>
      </c>
      <c r="D516" s="132">
        <v>85.0813</v>
      </c>
      <c r="E516" s="181">
        <f t="shared" si="22"/>
        <v>0.0024999999999977263</v>
      </c>
      <c r="F516" s="224">
        <f t="shared" si="29"/>
        <v>7.76759359949581</v>
      </c>
      <c r="G516" s="181">
        <f t="shared" si="28"/>
        <v>321.84999999999997</v>
      </c>
      <c r="H516" s="123">
        <v>67</v>
      </c>
      <c r="I516" s="141">
        <v>793.92</v>
      </c>
      <c r="J516" s="141">
        <v>472.07</v>
      </c>
    </row>
    <row r="517" spans="1:10" ht="23.25">
      <c r="A517" s="121"/>
      <c r="B517" s="123">
        <v>11</v>
      </c>
      <c r="C517" s="132">
        <v>86.1174</v>
      </c>
      <c r="D517" s="132">
        <v>86.1209</v>
      </c>
      <c r="E517" s="181">
        <f t="shared" si="22"/>
        <v>0.003500000000002501</v>
      </c>
      <c r="F517" s="224">
        <f t="shared" si="29"/>
        <v>11.85034704588624</v>
      </c>
      <c r="G517" s="181">
        <f t="shared" si="28"/>
        <v>295.35</v>
      </c>
      <c r="H517" s="123">
        <v>68</v>
      </c>
      <c r="I517" s="141">
        <v>824.77</v>
      </c>
      <c r="J517" s="141">
        <v>529.42</v>
      </c>
    </row>
    <row r="518" spans="1:10" ht="23.25">
      <c r="A518" s="121"/>
      <c r="B518" s="123">
        <v>12</v>
      </c>
      <c r="C518" s="132">
        <v>84.8571</v>
      </c>
      <c r="D518" s="132">
        <v>84.86</v>
      </c>
      <c r="E518" s="181">
        <f t="shared" si="22"/>
        <v>0.002899999999996794</v>
      </c>
      <c r="F518" s="224">
        <f t="shared" si="29"/>
        <v>9.556763882012831</v>
      </c>
      <c r="G518" s="181">
        <f t="shared" si="28"/>
        <v>303.45000000000005</v>
      </c>
      <c r="H518" s="123">
        <v>69</v>
      </c>
      <c r="I518" s="141">
        <v>821.72</v>
      </c>
      <c r="J518" s="141">
        <v>518.27</v>
      </c>
    </row>
    <row r="519" spans="1:10" ht="23.25">
      <c r="A519" s="121">
        <v>23049</v>
      </c>
      <c r="B519" s="123">
        <v>13</v>
      </c>
      <c r="C519" s="132">
        <v>87.1113</v>
      </c>
      <c r="D519" s="132">
        <v>87.1159</v>
      </c>
      <c r="E519" s="181">
        <f t="shared" si="22"/>
        <v>0.004599999999996385</v>
      </c>
      <c r="F519" s="224">
        <f t="shared" si="29"/>
        <v>16.406890894162654</v>
      </c>
      <c r="G519" s="181">
        <f t="shared" si="28"/>
        <v>280.37000000000006</v>
      </c>
      <c r="H519" s="123">
        <v>70</v>
      </c>
      <c r="I519" s="141">
        <v>691.08</v>
      </c>
      <c r="J519" s="141">
        <v>410.71</v>
      </c>
    </row>
    <row r="520" spans="1:10" ht="23.25">
      <c r="A520" s="121"/>
      <c r="B520" s="123">
        <v>14</v>
      </c>
      <c r="C520" s="132">
        <v>85.903</v>
      </c>
      <c r="D520" s="132">
        <v>85.9069</v>
      </c>
      <c r="E520" s="181">
        <f t="shared" si="22"/>
        <v>0.003899999999987358</v>
      </c>
      <c r="F520" s="224">
        <f t="shared" si="29"/>
        <v>13.197076339968051</v>
      </c>
      <c r="G520" s="181">
        <f t="shared" si="28"/>
        <v>295.52</v>
      </c>
      <c r="H520" s="123">
        <v>71</v>
      </c>
      <c r="I520" s="141">
        <v>829.99</v>
      </c>
      <c r="J520" s="141">
        <v>534.47</v>
      </c>
    </row>
    <row r="521" spans="1:10" ht="23.25">
      <c r="A521" s="121"/>
      <c r="B521" s="123">
        <v>15</v>
      </c>
      <c r="C521" s="132">
        <v>87.01</v>
      </c>
      <c r="D521" s="132">
        <v>87.0191</v>
      </c>
      <c r="E521" s="181">
        <f t="shared" si="22"/>
        <v>0.00909999999998945</v>
      </c>
      <c r="F521" s="224">
        <f t="shared" si="29"/>
        <v>27.724461505619384</v>
      </c>
      <c r="G521" s="181">
        <f t="shared" si="28"/>
        <v>328.22999999999996</v>
      </c>
      <c r="H521" s="123">
        <v>72</v>
      </c>
      <c r="I521" s="141">
        <v>676.67</v>
      </c>
      <c r="J521" s="141">
        <v>348.44</v>
      </c>
    </row>
    <row r="522" spans="1:10" ht="23.25">
      <c r="A522" s="121">
        <v>23059</v>
      </c>
      <c r="B522" s="123">
        <v>16</v>
      </c>
      <c r="C522" s="132">
        <v>85.678</v>
      </c>
      <c r="D522" s="132">
        <v>85.6817</v>
      </c>
      <c r="E522" s="181">
        <f t="shared" si="22"/>
        <v>0.0037000000000091404</v>
      </c>
      <c r="F522" s="224">
        <f t="shared" si="29"/>
        <v>11.396888957366828</v>
      </c>
      <c r="G522" s="181">
        <f t="shared" si="28"/>
        <v>324.65</v>
      </c>
      <c r="H522" s="123">
        <v>73</v>
      </c>
      <c r="I522" s="141">
        <v>722.4</v>
      </c>
      <c r="J522" s="141">
        <v>397.75</v>
      </c>
    </row>
    <row r="523" spans="1:10" ht="23.25">
      <c r="A523" s="121"/>
      <c r="B523" s="123">
        <v>17</v>
      </c>
      <c r="C523" s="132">
        <v>89.3861</v>
      </c>
      <c r="D523" s="132">
        <v>89.3927</v>
      </c>
      <c r="E523" s="181">
        <f t="shared" si="22"/>
        <v>0.0066000000000059345</v>
      </c>
      <c r="F523" s="224">
        <f t="shared" si="29"/>
        <v>21.117972674642225</v>
      </c>
      <c r="G523" s="181">
        <f t="shared" si="28"/>
        <v>312.53</v>
      </c>
      <c r="H523" s="123">
        <v>74</v>
      </c>
      <c r="I523" s="141">
        <v>701.42</v>
      </c>
      <c r="J523" s="141">
        <v>388.89</v>
      </c>
    </row>
    <row r="524" spans="1:10" s="215" customFormat="1" ht="24" thickBot="1">
      <c r="A524" s="189"/>
      <c r="B524" s="190">
        <v>18</v>
      </c>
      <c r="C524" s="191">
        <v>86.7836</v>
      </c>
      <c r="D524" s="191">
        <v>86.7925</v>
      </c>
      <c r="E524" s="192">
        <f t="shared" si="22"/>
        <v>0.008899999999997021</v>
      </c>
      <c r="F524" s="225">
        <f t="shared" si="29"/>
        <v>33.71467535418221</v>
      </c>
      <c r="G524" s="192">
        <f t="shared" si="28"/>
        <v>263.98</v>
      </c>
      <c r="H524" s="190">
        <v>75</v>
      </c>
      <c r="I524" s="193">
        <v>838.87</v>
      </c>
      <c r="J524" s="193">
        <v>574.89</v>
      </c>
    </row>
    <row r="525" spans="1:11" ht="23.25">
      <c r="A525" s="168">
        <v>23236</v>
      </c>
      <c r="B525" s="169">
        <v>19</v>
      </c>
      <c r="C525" s="170">
        <v>88.966</v>
      </c>
      <c r="D525" s="170">
        <v>88.9765</v>
      </c>
      <c r="E525" s="185">
        <f t="shared" si="22"/>
        <v>0.010500000000007503</v>
      </c>
      <c r="F525" s="227">
        <f t="shared" si="29"/>
        <v>29.976874982178046</v>
      </c>
      <c r="G525" s="185">
        <f t="shared" si="28"/>
        <v>350.27</v>
      </c>
      <c r="H525" s="169">
        <v>1</v>
      </c>
      <c r="I525" s="173">
        <v>716.12</v>
      </c>
      <c r="J525" s="173">
        <v>365.85</v>
      </c>
      <c r="K525" s="216" t="s">
        <v>203</v>
      </c>
    </row>
    <row r="526" spans="1:10" ht="23.25">
      <c r="A526" s="121"/>
      <c r="B526" s="123">
        <v>20</v>
      </c>
      <c r="C526" s="132">
        <v>84.641</v>
      </c>
      <c r="D526" s="132">
        <v>84.6453</v>
      </c>
      <c r="E526" s="181">
        <f t="shared" si="22"/>
        <v>0.004300000000000637</v>
      </c>
      <c r="F526" s="228">
        <f t="shared" si="29"/>
        <v>11.950419654273352</v>
      </c>
      <c r="G526" s="181">
        <f t="shared" si="28"/>
        <v>359.81999999999994</v>
      </c>
      <c r="H526" s="123">
        <v>2</v>
      </c>
      <c r="I526" s="141">
        <v>694.04</v>
      </c>
      <c r="J526" s="141">
        <v>334.22</v>
      </c>
    </row>
    <row r="527" spans="1:10" ht="23.25">
      <c r="A527" s="121"/>
      <c r="B527" s="123">
        <v>21</v>
      </c>
      <c r="C527" s="132">
        <v>90.0478</v>
      </c>
      <c r="D527" s="132">
        <v>90.0563</v>
      </c>
      <c r="E527" s="181">
        <f t="shared" si="22"/>
        <v>0.008499999999997954</v>
      </c>
      <c r="F527" s="228">
        <f t="shared" si="29"/>
        <v>26.87237204008078</v>
      </c>
      <c r="G527" s="181">
        <f t="shared" si="28"/>
        <v>316.31000000000006</v>
      </c>
      <c r="H527" s="123">
        <v>3</v>
      </c>
      <c r="I527" s="141">
        <v>857.74</v>
      </c>
      <c r="J527" s="141">
        <v>541.43</v>
      </c>
    </row>
    <row r="528" spans="1:10" ht="23.25">
      <c r="A528" s="121">
        <v>23247</v>
      </c>
      <c r="B528" s="123">
        <v>22</v>
      </c>
      <c r="C528" s="132">
        <v>86.162</v>
      </c>
      <c r="D528" s="132">
        <v>86.2947</v>
      </c>
      <c r="E528" s="181">
        <f t="shared" si="22"/>
        <v>0.13269999999999982</v>
      </c>
      <c r="F528" s="228">
        <f t="shared" si="29"/>
        <v>455.81011919073893</v>
      </c>
      <c r="G528" s="181">
        <f t="shared" si="28"/>
        <v>291.13</v>
      </c>
      <c r="H528" s="123">
        <v>4</v>
      </c>
      <c r="I528" s="141">
        <v>771.52</v>
      </c>
      <c r="J528" s="141">
        <v>480.39</v>
      </c>
    </row>
    <row r="529" spans="1:10" ht="23.25">
      <c r="A529" s="121"/>
      <c r="B529" s="123">
        <v>23</v>
      </c>
      <c r="C529" s="132">
        <v>87.6826</v>
      </c>
      <c r="D529" s="132">
        <v>87.8112</v>
      </c>
      <c r="E529" s="181">
        <f t="shared" si="22"/>
        <v>0.12860000000000582</v>
      </c>
      <c r="F529" s="228">
        <f t="shared" si="29"/>
        <v>412.2059106353158</v>
      </c>
      <c r="G529" s="181">
        <f t="shared" si="28"/>
        <v>311.98</v>
      </c>
      <c r="H529" s="123">
        <v>5</v>
      </c>
      <c r="I529" s="141">
        <v>863.74</v>
      </c>
      <c r="J529" s="141">
        <v>551.76</v>
      </c>
    </row>
    <row r="530" spans="1:10" ht="23.25">
      <c r="A530" s="121"/>
      <c r="B530" s="123">
        <v>24</v>
      </c>
      <c r="C530" s="132">
        <v>88.071</v>
      </c>
      <c r="D530" s="132">
        <v>88.1993</v>
      </c>
      <c r="E530" s="181">
        <f t="shared" si="22"/>
        <v>0.12829999999999586</v>
      </c>
      <c r="F530" s="228">
        <f t="shared" si="29"/>
        <v>409.4593732048122</v>
      </c>
      <c r="G530" s="181">
        <f t="shared" si="28"/>
        <v>313.34000000000003</v>
      </c>
      <c r="H530" s="123">
        <v>6</v>
      </c>
      <c r="I530" s="141">
        <v>816.34</v>
      </c>
      <c r="J530" s="141">
        <v>503</v>
      </c>
    </row>
    <row r="531" spans="1:10" ht="23.25">
      <c r="A531" s="121">
        <v>23248</v>
      </c>
      <c r="B531" s="123">
        <v>25</v>
      </c>
      <c r="C531" s="132">
        <v>84.9596</v>
      </c>
      <c r="D531" s="132">
        <v>85.0146</v>
      </c>
      <c r="E531" s="181">
        <f t="shared" si="22"/>
        <v>0.05500000000000682</v>
      </c>
      <c r="F531" s="228">
        <f t="shared" si="29"/>
        <v>186.44067796612484</v>
      </c>
      <c r="G531" s="181">
        <f t="shared" si="28"/>
        <v>295</v>
      </c>
      <c r="H531" s="123">
        <v>7</v>
      </c>
      <c r="I531" s="141">
        <v>825.61</v>
      </c>
      <c r="J531" s="141">
        <v>530.61</v>
      </c>
    </row>
    <row r="532" spans="1:10" ht="23.25">
      <c r="A532" s="121"/>
      <c r="B532" s="123">
        <v>26</v>
      </c>
      <c r="C532" s="132">
        <v>90.8484</v>
      </c>
      <c r="D532" s="132">
        <v>90.8979</v>
      </c>
      <c r="E532" s="181">
        <f t="shared" si="22"/>
        <v>0.04950000000000898</v>
      </c>
      <c r="F532" s="228">
        <f t="shared" si="29"/>
        <v>189.99002072621857</v>
      </c>
      <c r="G532" s="181">
        <f t="shared" si="28"/>
        <v>260.53999999999996</v>
      </c>
      <c r="H532" s="123">
        <v>8</v>
      </c>
      <c r="I532" s="141">
        <v>832.87</v>
      </c>
      <c r="J532" s="141">
        <v>572.33</v>
      </c>
    </row>
    <row r="533" spans="1:10" ht="23.25">
      <c r="A533" s="121"/>
      <c r="B533" s="123">
        <v>27</v>
      </c>
      <c r="C533" s="132">
        <v>85.9754</v>
      </c>
      <c r="D533" s="132">
        <v>86.0258</v>
      </c>
      <c r="E533" s="181">
        <f t="shared" si="22"/>
        <v>0.050400000000010436</v>
      </c>
      <c r="F533" s="228">
        <f t="shared" si="29"/>
        <v>169.17293233086212</v>
      </c>
      <c r="G533" s="181">
        <f t="shared" si="28"/>
        <v>297.91999999999996</v>
      </c>
      <c r="H533" s="123">
        <v>9</v>
      </c>
      <c r="I533" s="141">
        <v>762.3</v>
      </c>
      <c r="J533" s="141">
        <v>464.38</v>
      </c>
    </row>
    <row r="534" spans="1:10" ht="23.25">
      <c r="A534" s="121">
        <v>23263</v>
      </c>
      <c r="B534" s="123">
        <v>13</v>
      </c>
      <c r="C534" s="132">
        <v>85.2865</v>
      </c>
      <c r="D534" s="132">
        <v>85.3025</v>
      </c>
      <c r="E534" s="181">
        <f t="shared" si="22"/>
        <v>0.015999999999991132</v>
      </c>
      <c r="F534" s="228">
        <f t="shared" si="29"/>
        <v>45.4132606720911</v>
      </c>
      <c r="G534" s="181">
        <f t="shared" si="28"/>
        <v>352.31999999999994</v>
      </c>
      <c r="H534" s="123">
        <v>10</v>
      </c>
      <c r="I534" s="141">
        <v>642.04</v>
      </c>
      <c r="J534" s="141">
        <v>289.72</v>
      </c>
    </row>
    <row r="535" spans="1:10" ht="23.25">
      <c r="A535" s="121"/>
      <c r="B535" s="123">
        <v>14</v>
      </c>
      <c r="C535" s="132">
        <v>87.7895</v>
      </c>
      <c r="D535" s="132">
        <v>87.8075</v>
      </c>
      <c r="E535" s="181">
        <f t="shared" si="22"/>
        <v>0.018000000000000682</v>
      </c>
      <c r="F535" s="228">
        <f t="shared" si="29"/>
        <v>53.69287674502053</v>
      </c>
      <c r="G535" s="181">
        <f t="shared" si="28"/>
        <v>335.24000000000007</v>
      </c>
      <c r="H535" s="123">
        <v>11</v>
      </c>
      <c r="I535" s="141">
        <v>697.69</v>
      </c>
      <c r="J535" s="141">
        <v>362.45</v>
      </c>
    </row>
    <row r="536" spans="1:10" ht="23.25">
      <c r="A536" s="121"/>
      <c r="B536" s="123">
        <v>15</v>
      </c>
      <c r="C536" s="132">
        <v>86.9956</v>
      </c>
      <c r="D536" s="132">
        <v>87.0119</v>
      </c>
      <c r="E536" s="181">
        <f t="shared" si="22"/>
        <v>0.01630000000000109</v>
      </c>
      <c r="F536" s="228">
        <f t="shared" si="29"/>
        <v>53.55676030885852</v>
      </c>
      <c r="G536" s="181">
        <f t="shared" si="28"/>
        <v>304.35</v>
      </c>
      <c r="H536" s="123">
        <v>12</v>
      </c>
      <c r="I536" s="141">
        <v>834.84</v>
      </c>
      <c r="J536" s="141">
        <v>530.49</v>
      </c>
    </row>
    <row r="537" spans="1:10" ht="23.25">
      <c r="A537" s="121">
        <v>23272</v>
      </c>
      <c r="B537" s="123">
        <v>16</v>
      </c>
      <c r="C537" s="132">
        <v>85.6747</v>
      </c>
      <c r="D537" s="132">
        <v>85.6925</v>
      </c>
      <c r="E537" s="181">
        <f t="shared" si="22"/>
        <v>0.017799999999994043</v>
      </c>
      <c r="F537" s="228">
        <f t="shared" si="29"/>
        <v>60.82558775285006</v>
      </c>
      <c r="G537" s="181">
        <f t="shared" si="28"/>
        <v>292.64</v>
      </c>
      <c r="H537" s="123">
        <v>13</v>
      </c>
      <c r="I537" s="141">
        <v>870.75</v>
      </c>
      <c r="J537" s="141">
        <v>578.11</v>
      </c>
    </row>
    <row r="538" spans="1:10" ht="23.25">
      <c r="A538" s="121"/>
      <c r="B538" s="123">
        <v>17</v>
      </c>
      <c r="C538" s="132">
        <v>89.3896</v>
      </c>
      <c r="D538" s="132">
        <v>89.4079</v>
      </c>
      <c r="E538" s="181">
        <f t="shared" si="22"/>
        <v>0.01829999999999643</v>
      </c>
      <c r="F538" s="228">
        <f t="shared" si="29"/>
        <v>47.68481121504138</v>
      </c>
      <c r="G538" s="181">
        <f t="shared" si="28"/>
        <v>383.77000000000004</v>
      </c>
      <c r="H538" s="123">
        <v>14</v>
      </c>
      <c r="I538" s="141">
        <v>691.36</v>
      </c>
      <c r="J538" s="141">
        <v>307.59</v>
      </c>
    </row>
    <row r="539" spans="1:10" ht="23.25">
      <c r="A539" s="121"/>
      <c r="B539" s="123">
        <v>18</v>
      </c>
      <c r="C539" s="132">
        <v>86.8076</v>
      </c>
      <c r="D539" s="132">
        <v>86.8235</v>
      </c>
      <c r="E539" s="181">
        <f t="shared" si="22"/>
        <v>0.015900000000002024</v>
      </c>
      <c r="F539" s="228">
        <f t="shared" si="29"/>
        <v>53.549777717910615</v>
      </c>
      <c r="G539" s="181">
        <f t="shared" si="28"/>
        <v>296.9200000000001</v>
      </c>
      <c r="H539" s="123">
        <v>15</v>
      </c>
      <c r="I539" s="141">
        <v>839.57</v>
      </c>
      <c r="J539" s="141">
        <v>542.65</v>
      </c>
    </row>
    <row r="540" spans="1:10" ht="23.25">
      <c r="A540" s="121">
        <v>23279</v>
      </c>
      <c r="B540" s="123">
        <v>19</v>
      </c>
      <c r="C540" s="132">
        <v>88.9805</v>
      </c>
      <c r="D540" s="132">
        <v>89.008</v>
      </c>
      <c r="E540" s="181">
        <f t="shared" si="22"/>
        <v>0.0274999999999892</v>
      </c>
      <c r="F540" s="228">
        <f t="shared" si="29"/>
        <v>77.58717977651844</v>
      </c>
      <c r="G540" s="181">
        <f t="shared" si="28"/>
        <v>354.44000000000005</v>
      </c>
      <c r="H540" s="123">
        <v>16</v>
      </c>
      <c r="I540" s="141">
        <v>692.82</v>
      </c>
      <c r="J540" s="141">
        <v>338.38</v>
      </c>
    </row>
    <row r="541" spans="1:10" ht="23.25">
      <c r="A541" s="121"/>
      <c r="B541" s="123">
        <v>20</v>
      </c>
      <c r="C541" s="132">
        <v>84.6732</v>
      </c>
      <c r="D541" s="132">
        <v>84.69</v>
      </c>
      <c r="E541" s="181">
        <f t="shared" si="22"/>
        <v>0.01680000000000348</v>
      </c>
      <c r="F541" s="228">
        <f t="shared" si="29"/>
        <v>56.98005698006877</v>
      </c>
      <c r="G541" s="181">
        <f t="shared" si="28"/>
        <v>294.84000000000003</v>
      </c>
      <c r="H541" s="123">
        <v>17</v>
      </c>
      <c r="I541" s="141">
        <v>850.96</v>
      </c>
      <c r="J541" s="141">
        <v>556.12</v>
      </c>
    </row>
    <row r="542" spans="1:10" ht="23.25">
      <c r="A542" s="121"/>
      <c r="B542" s="123">
        <v>21</v>
      </c>
      <c r="C542" s="132">
        <v>90.0697</v>
      </c>
      <c r="D542" s="132">
        <v>90.0875</v>
      </c>
      <c r="E542" s="181">
        <f t="shared" si="22"/>
        <v>0.017800000000008254</v>
      </c>
      <c r="F542" s="228">
        <f t="shared" si="29"/>
        <v>61.15787665352433</v>
      </c>
      <c r="G542" s="181">
        <f t="shared" si="28"/>
        <v>291.04999999999995</v>
      </c>
      <c r="H542" s="123">
        <v>18</v>
      </c>
      <c r="I542" s="141">
        <v>866.49</v>
      </c>
      <c r="J542" s="141">
        <v>575.44</v>
      </c>
    </row>
    <row r="543" spans="1:10" ht="23.25">
      <c r="A543" s="121">
        <v>23282</v>
      </c>
      <c r="B543" s="123">
        <v>22</v>
      </c>
      <c r="C543" s="132">
        <v>86.201</v>
      </c>
      <c r="D543" s="132">
        <v>86.222</v>
      </c>
      <c r="E543" s="181">
        <f t="shared" si="22"/>
        <v>0.021000000000000796</v>
      </c>
      <c r="F543" s="228">
        <f t="shared" si="29"/>
        <v>69.34354774798838</v>
      </c>
      <c r="G543" s="181">
        <f t="shared" si="28"/>
        <v>302.8399999999999</v>
      </c>
      <c r="H543" s="123">
        <v>19</v>
      </c>
      <c r="I543" s="141">
        <v>870.55</v>
      </c>
      <c r="J543" s="141">
        <v>567.71</v>
      </c>
    </row>
    <row r="544" spans="1:10" ht="23.25">
      <c r="A544" s="121"/>
      <c r="B544" s="123">
        <v>23</v>
      </c>
      <c r="C544" s="132">
        <v>87.6864</v>
      </c>
      <c r="D544" s="132">
        <v>87.7115</v>
      </c>
      <c r="E544" s="181">
        <f t="shared" si="22"/>
        <v>0.025099999999994793</v>
      </c>
      <c r="F544" s="228">
        <f t="shared" si="29"/>
        <v>74.25376445876046</v>
      </c>
      <c r="G544" s="181">
        <f t="shared" si="28"/>
        <v>338.03</v>
      </c>
      <c r="H544" s="123">
        <v>20</v>
      </c>
      <c r="I544" s="141">
        <v>795</v>
      </c>
      <c r="J544" s="141">
        <v>456.97</v>
      </c>
    </row>
    <row r="545" spans="1:10" ht="23.25">
      <c r="A545" s="121"/>
      <c r="B545" s="123">
        <v>24</v>
      </c>
      <c r="C545" s="132">
        <v>88.0711</v>
      </c>
      <c r="D545" s="132">
        <v>88.094</v>
      </c>
      <c r="E545" s="181">
        <f t="shared" si="22"/>
        <v>0.022899999999992815</v>
      </c>
      <c r="F545" s="228">
        <f t="shared" si="29"/>
        <v>64.67099689351261</v>
      </c>
      <c r="G545" s="181">
        <f t="shared" si="28"/>
        <v>354.1</v>
      </c>
      <c r="H545" s="123">
        <v>21</v>
      </c>
      <c r="I545" s="141">
        <v>708.2</v>
      </c>
      <c r="J545" s="141">
        <v>354.1</v>
      </c>
    </row>
    <row r="546" spans="1:10" ht="23.25">
      <c r="A546" s="121">
        <v>23300</v>
      </c>
      <c r="B546" s="123">
        <v>25</v>
      </c>
      <c r="C546" s="132">
        <v>84.989</v>
      </c>
      <c r="D546" s="132">
        <v>85.0005</v>
      </c>
      <c r="E546" s="181">
        <f t="shared" si="22"/>
        <v>0.011499999999998067</v>
      </c>
      <c r="F546" s="228">
        <f t="shared" si="29"/>
        <v>37.83143627869619</v>
      </c>
      <c r="G546" s="181">
        <f t="shared" si="28"/>
        <v>303.98</v>
      </c>
      <c r="H546" s="123">
        <v>22</v>
      </c>
      <c r="I546" s="141">
        <v>829.85</v>
      </c>
      <c r="J546" s="141">
        <v>525.87</v>
      </c>
    </row>
    <row r="547" spans="1:10" ht="23.25">
      <c r="A547" s="121"/>
      <c r="B547" s="123">
        <v>26</v>
      </c>
      <c r="C547" s="132">
        <v>90.8417</v>
      </c>
      <c r="D547" s="132">
        <v>90.8479</v>
      </c>
      <c r="E547" s="181">
        <f t="shared" si="22"/>
        <v>0.006199999999992656</v>
      </c>
      <c r="F547" s="228">
        <f t="shared" si="29"/>
        <v>19.215273042808704</v>
      </c>
      <c r="G547" s="181">
        <f t="shared" si="28"/>
        <v>322.65999999999997</v>
      </c>
      <c r="H547" s="123">
        <v>23</v>
      </c>
      <c r="I547" s="141">
        <v>850.53</v>
      </c>
      <c r="J547" s="141">
        <v>527.87</v>
      </c>
    </row>
    <row r="548" spans="1:10" ht="23.25">
      <c r="A548" s="121"/>
      <c r="B548" s="123">
        <v>27</v>
      </c>
      <c r="C548" s="132">
        <v>85.9802</v>
      </c>
      <c r="D548" s="132">
        <v>85.9926</v>
      </c>
      <c r="E548" s="181">
        <f t="shared" si="22"/>
        <v>0.012399999999999523</v>
      </c>
      <c r="F548" s="228">
        <f t="shared" si="29"/>
        <v>34.783584392267734</v>
      </c>
      <c r="G548" s="181">
        <f t="shared" si="28"/>
        <v>356.48999999999995</v>
      </c>
      <c r="H548" s="123">
        <v>24</v>
      </c>
      <c r="I548" s="141">
        <v>728.81</v>
      </c>
      <c r="J548" s="141">
        <v>372.32</v>
      </c>
    </row>
    <row r="549" spans="1:10" ht="23.25">
      <c r="A549" s="121">
        <v>23310</v>
      </c>
      <c r="B549" s="123">
        <v>28</v>
      </c>
      <c r="C549" s="132">
        <v>91.7203</v>
      </c>
      <c r="D549" s="132">
        <v>91.7303</v>
      </c>
      <c r="E549" s="181">
        <f t="shared" si="22"/>
        <v>0.010000000000005116</v>
      </c>
      <c r="F549" s="228">
        <f t="shared" si="29"/>
        <v>31.08679432978461</v>
      </c>
      <c r="G549" s="181">
        <f t="shared" si="28"/>
        <v>321.68000000000006</v>
      </c>
      <c r="H549" s="123">
        <v>25</v>
      </c>
      <c r="I549" s="141">
        <v>839.36</v>
      </c>
      <c r="J549" s="141">
        <v>517.68</v>
      </c>
    </row>
    <row r="550" spans="1:10" ht="23.25">
      <c r="A550" s="121"/>
      <c r="B550" s="123">
        <v>29</v>
      </c>
      <c r="C550" s="132">
        <v>85.231</v>
      </c>
      <c r="D550" s="132">
        <v>85.2407</v>
      </c>
      <c r="E550" s="181">
        <f t="shared" si="22"/>
        <v>0.009700000000009368</v>
      </c>
      <c r="F550" s="228">
        <f t="shared" si="29"/>
        <v>34.00764295484124</v>
      </c>
      <c r="G550" s="181">
        <f t="shared" si="28"/>
        <v>285.23</v>
      </c>
      <c r="H550" s="123">
        <v>26</v>
      </c>
      <c r="I550" s="141">
        <v>747.87</v>
      </c>
      <c r="J550" s="141">
        <v>462.64</v>
      </c>
    </row>
    <row r="551" spans="1:10" ht="23.25">
      <c r="A551" s="121"/>
      <c r="B551" s="123">
        <v>30</v>
      </c>
      <c r="C551" s="132">
        <v>85.3044</v>
      </c>
      <c r="D551" s="132">
        <v>85.3143</v>
      </c>
      <c r="E551" s="181">
        <f t="shared" si="22"/>
        <v>0.009900000000001796</v>
      </c>
      <c r="F551" s="228">
        <f t="shared" si="29"/>
        <v>30.472789953219028</v>
      </c>
      <c r="G551" s="181">
        <f t="shared" si="28"/>
        <v>324.88</v>
      </c>
      <c r="H551" s="123">
        <v>27</v>
      </c>
      <c r="I551" s="141">
        <v>862.67</v>
      </c>
      <c r="J551" s="141">
        <v>537.79</v>
      </c>
    </row>
    <row r="552" spans="1:10" ht="23.25">
      <c r="A552" s="121">
        <v>23321</v>
      </c>
      <c r="B552" s="123">
        <v>31</v>
      </c>
      <c r="C552" s="132">
        <v>93.4196</v>
      </c>
      <c r="D552" s="132">
        <v>93.424</v>
      </c>
      <c r="E552" s="181">
        <f t="shared" si="22"/>
        <v>0.004400000000003956</v>
      </c>
      <c r="F552" s="228">
        <f t="shared" si="29"/>
        <v>14.22429121004738</v>
      </c>
      <c r="G552" s="181">
        <f t="shared" si="28"/>
        <v>309.33000000000004</v>
      </c>
      <c r="H552" s="123">
        <v>28</v>
      </c>
      <c r="I552" s="141">
        <v>695.61</v>
      </c>
      <c r="J552" s="141">
        <v>386.28</v>
      </c>
    </row>
    <row r="553" spans="1:10" ht="23.25">
      <c r="A553" s="121"/>
      <c r="B553" s="123">
        <v>32</v>
      </c>
      <c r="C553" s="132">
        <v>84.0073</v>
      </c>
      <c r="D553" s="132">
        <v>84.0125</v>
      </c>
      <c r="E553" s="181">
        <f t="shared" si="22"/>
        <v>0.005200000000002092</v>
      </c>
      <c r="F553" s="228">
        <f t="shared" si="29"/>
        <v>19.67163501551825</v>
      </c>
      <c r="G553" s="181">
        <f t="shared" si="28"/>
        <v>264.3399999999999</v>
      </c>
      <c r="H553" s="123">
        <v>29</v>
      </c>
      <c r="I553" s="141">
        <v>874.31</v>
      </c>
      <c r="J553" s="141">
        <v>609.97</v>
      </c>
    </row>
    <row r="554" spans="1:10" ht="23.25">
      <c r="A554" s="121"/>
      <c r="B554" s="123">
        <v>33</v>
      </c>
      <c r="C554" s="132">
        <v>91.0781</v>
      </c>
      <c r="D554" s="132">
        <v>91.0838</v>
      </c>
      <c r="E554" s="181">
        <f t="shared" si="22"/>
        <v>0.005699999999990268</v>
      </c>
      <c r="F554" s="228">
        <f t="shared" si="29"/>
        <v>18.2774321810757</v>
      </c>
      <c r="G554" s="181">
        <f t="shared" si="28"/>
        <v>311.86</v>
      </c>
      <c r="H554" s="123">
        <v>30</v>
      </c>
      <c r="I554" s="141">
        <v>841.36</v>
      </c>
      <c r="J554" s="141">
        <v>529.5</v>
      </c>
    </row>
    <row r="555" spans="1:10" ht="23.25">
      <c r="A555" s="121">
        <v>23338</v>
      </c>
      <c r="B555" s="123">
        <v>34</v>
      </c>
      <c r="C555" s="132">
        <v>84.3225</v>
      </c>
      <c r="D555" s="132">
        <v>84.3284</v>
      </c>
      <c r="E555" s="181">
        <f t="shared" si="22"/>
        <v>0.005899999999996908</v>
      </c>
      <c r="F555" s="228">
        <f t="shared" si="29"/>
        <v>17.89505611160724</v>
      </c>
      <c r="G555" s="181">
        <f t="shared" si="28"/>
        <v>329.70000000000005</v>
      </c>
      <c r="H555" s="123">
        <v>31</v>
      </c>
      <c r="I555" s="141">
        <v>673.97</v>
      </c>
      <c r="J555" s="141">
        <v>344.27</v>
      </c>
    </row>
    <row r="556" spans="1:10" ht="23.25">
      <c r="A556" s="121"/>
      <c r="B556" s="123">
        <v>35</v>
      </c>
      <c r="C556" s="132">
        <v>86.0633</v>
      </c>
      <c r="D556" s="132">
        <v>86.0691</v>
      </c>
      <c r="E556" s="181">
        <f t="shared" si="22"/>
        <v>0.005800000000007799</v>
      </c>
      <c r="F556" s="228">
        <f t="shared" si="29"/>
        <v>19.007045715247582</v>
      </c>
      <c r="G556" s="181">
        <f t="shared" si="28"/>
        <v>305.15</v>
      </c>
      <c r="H556" s="123">
        <v>32</v>
      </c>
      <c r="I556" s="141">
        <v>822.5</v>
      </c>
      <c r="J556" s="141">
        <v>517.35</v>
      </c>
    </row>
    <row r="557" spans="1:10" ht="23.25">
      <c r="A557" s="121"/>
      <c r="B557" s="123">
        <v>36</v>
      </c>
      <c r="C557" s="132">
        <v>85.032</v>
      </c>
      <c r="D557" s="132">
        <v>85.0396</v>
      </c>
      <c r="E557" s="181">
        <f t="shared" si="22"/>
        <v>0.0075999999999964984</v>
      </c>
      <c r="F557" s="228">
        <f t="shared" si="29"/>
        <v>26.580861779506503</v>
      </c>
      <c r="G557" s="181">
        <f t="shared" si="28"/>
        <v>285.91999999999996</v>
      </c>
      <c r="H557" s="123">
        <v>33</v>
      </c>
      <c r="I557" s="141">
        <v>829.01</v>
      </c>
      <c r="J557" s="141">
        <v>543.09</v>
      </c>
    </row>
    <row r="558" spans="1:10" ht="23.25">
      <c r="A558" s="121">
        <v>23352</v>
      </c>
      <c r="B558" s="123">
        <v>19</v>
      </c>
      <c r="C558" s="132">
        <v>88.9821</v>
      </c>
      <c r="D558" s="132">
        <v>88.9876</v>
      </c>
      <c r="E558" s="181">
        <f t="shared" si="22"/>
        <v>0.00549999999999784</v>
      </c>
      <c r="F558" s="228">
        <f t="shared" si="29"/>
        <v>18.849172349970324</v>
      </c>
      <c r="G558" s="181">
        <f t="shared" si="28"/>
        <v>291.78999999999996</v>
      </c>
      <c r="H558" s="123">
        <v>34</v>
      </c>
      <c r="I558" s="141">
        <v>901.86</v>
      </c>
      <c r="J558" s="141">
        <v>610.07</v>
      </c>
    </row>
    <row r="559" spans="1:10" ht="23.25">
      <c r="A559" s="121"/>
      <c r="B559" s="123">
        <v>20</v>
      </c>
      <c r="C559" s="132">
        <v>84.6761</v>
      </c>
      <c r="D559" s="132">
        <v>84.6779</v>
      </c>
      <c r="E559" s="181">
        <f t="shared" si="22"/>
        <v>0.0017999999999886995</v>
      </c>
      <c r="F559" s="228">
        <f t="shared" si="29"/>
        <v>5.121347483394599</v>
      </c>
      <c r="G559" s="181">
        <f t="shared" si="28"/>
        <v>351.46999999999997</v>
      </c>
      <c r="H559" s="123">
        <v>35</v>
      </c>
      <c r="I559" s="141">
        <v>717.64</v>
      </c>
      <c r="J559" s="141">
        <v>366.17</v>
      </c>
    </row>
    <row r="560" spans="1:10" ht="23.25">
      <c r="A560" s="121"/>
      <c r="B560" s="123">
        <v>21</v>
      </c>
      <c r="C560" s="132">
        <v>90.1075</v>
      </c>
      <c r="D560" s="132">
        <v>90.1124</v>
      </c>
      <c r="E560" s="181">
        <f t="shared" si="22"/>
        <v>0.004899999999992133</v>
      </c>
      <c r="F560" s="228">
        <f t="shared" si="29"/>
        <v>14.154894993766455</v>
      </c>
      <c r="G560" s="181">
        <f t="shared" si="28"/>
        <v>346.16999999999996</v>
      </c>
      <c r="H560" s="123">
        <v>36</v>
      </c>
      <c r="I560" s="141">
        <v>712.92</v>
      </c>
      <c r="J560" s="141">
        <v>366.75</v>
      </c>
    </row>
    <row r="561" spans="1:10" ht="23.25">
      <c r="A561" s="121">
        <v>23361</v>
      </c>
      <c r="B561" s="123">
        <v>22</v>
      </c>
      <c r="C561" s="132">
        <v>86.2368</v>
      </c>
      <c r="D561" s="132">
        <v>86.237</v>
      </c>
      <c r="E561" s="181">
        <f t="shared" si="22"/>
        <v>0.00019999999999242846</v>
      </c>
      <c r="F561" s="228">
        <f t="shared" si="29"/>
        <v>0.6239276243719495</v>
      </c>
      <c r="G561" s="181">
        <f t="shared" si="28"/>
        <v>320.55000000000007</v>
      </c>
      <c r="H561" s="123">
        <v>37</v>
      </c>
      <c r="I561" s="141">
        <v>841.46</v>
      </c>
      <c r="J561" s="141">
        <v>520.91</v>
      </c>
    </row>
    <row r="562" spans="1:10" ht="23.25">
      <c r="A562" s="121"/>
      <c r="B562" s="123">
        <v>23</v>
      </c>
      <c r="C562" s="132">
        <v>87.7381</v>
      </c>
      <c r="D562" s="132">
        <v>87.7382</v>
      </c>
      <c r="E562" s="181">
        <f t="shared" si="22"/>
        <v>0.00010000000000331966</v>
      </c>
      <c r="F562" s="228">
        <f t="shared" si="29"/>
        <v>0.27809449651914586</v>
      </c>
      <c r="G562" s="181">
        <f t="shared" si="28"/>
        <v>359.59</v>
      </c>
      <c r="H562" s="123">
        <v>38</v>
      </c>
      <c r="I562" s="141">
        <v>726.03</v>
      </c>
      <c r="J562" s="141">
        <v>366.44</v>
      </c>
    </row>
    <row r="563" spans="1:10" ht="23.25">
      <c r="A563" s="121"/>
      <c r="B563" s="123">
        <v>24</v>
      </c>
      <c r="C563" s="132">
        <v>88.1151</v>
      </c>
      <c r="D563" s="132">
        <v>88.1163</v>
      </c>
      <c r="E563" s="181">
        <f t="shared" si="22"/>
        <v>0.0011999999999972033</v>
      </c>
      <c r="F563" s="228">
        <f t="shared" si="29"/>
        <v>3.677371904870077</v>
      </c>
      <c r="G563" s="181">
        <f t="shared" si="28"/>
        <v>326.31999999999994</v>
      </c>
      <c r="H563" s="123">
        <v>39</v>
      </c>
      <c r="I563" s="141">
        <v>838.76</v>
      </c>
      <c r="J563" s="141">
        <v>512.44</v>
      </c>
    </row>
    <row r="564" spans="1:10" ht="23.25">
      <c r="A564" s="121">
        <v>23384</v>
      </c>
      <c r="B564" s="123">
        <v>1</v>
      </c>
      <c r="C564" s="132">
        <v>85.4038</v>
      </c>
      <c r="D564" s="132">
        <v>85.4046</v>
      </c>
      <c r="E564" s="181">
        <f t="shared" si="22"/>
        <v>0.0007999999999981355</v>
      </c>
      <c r="F564" s="228">
        <f t="shared" si="29"/>
        <v>2.4296170316097294</v>
      </c>
      <c r="G564" s="181">
        <f t="shared" si="28"/>
        <v>329.27</v>
      </c>
      <c r="H564" s="123">
        <v>40</v>
      </c>
      <c r="I564" s="141">
        <v>700.54</v>
      </c>
      <c r="J564" s="141">
        <v>371.27</v>
      </c>
    </row>
    <row r="565" spans="1:10" ht="23.25">
      <c r="A565" s="121"/>
      <c r="B565" s="123">
        <v>2</v>
      </c>
      <c r="C565" s="132">
        <v>87.4509</v>
      </c>
      <c r="D565" s="132">
        <v>87.4516</v>
      </c>
      <c r="E565" s="181">
        <f t="shared" si="22"/>
        <v>0.0006999999999948159</v>
      </c>
      <c r="F565" s="228">
        <f t="shared" si="29"/>
        <v>2.2742779167445857</v>
      </c>
      <c r="G565" s="181">
        <f t="shared" si="28"/>
        <v>307.78999999999996</v>
      </c>
      <c r="H565" s="123">
        <v>41</v>
      </c>
      <c r="I565" s="141">
        <v>733.16</v>
      </c>
      <c r="J565" s="141">
        <v>425.37</v>
      </c>
    </row>
    <row r="566" spans="1:10" ht="23.25">
      <c r="A566" s="121"/>
      <c r="B566" s="123">
        <v>3</v>
      </c>
      <c r="C566" s="132">
        <v>85.8664</v>
      </c>
      <c r="D566" s="132">
        <v>85.8673</v>
      </c>
      <c r="E566" s="181">
        <f t="shared" si="22"/>
        <v>0.0009000000000014552</v>
      </c>
      <c r="F566" s="228">
        <f t="shared" si="29"/>
        <v>2.5193147463930554</v>
      </c>
      <c r="G566" s="181">
        <f t="shared" si="28"/>
        <v>357.24</v>
      </c>
      <c r="H566" s="123">
        <v>42</v>
      </c>
      <c r="I566" s="141">
        <v>717.27</v>
      </c>
      <c r="J566" s="141">
        <v>360.03</v>
      </c>
    </row>
    <row r="567" spans="1:10" ht="23.25">
      <c r="A567" s="121">
        <v>23401</v>
      </c>
      <c r="B567" s="123">
        <v>4</v>
      </c>
      <c r="C567" s="132">
        <v>85.0207</v>
      </c>
      <c r="D567" s="132">
        <v>85.0238</v>
      </c>
      <c r="E567" s="181">
        <f t="shared" si="22"/>
        <v>0.0030999999999892225</v>
      </c>
      <c r="F567" s="228">
        <f t="shared" si="29"/>
        <v>9.956320657724891</v>
      </c>
      <c r="G567" s="181">
        <f t="shared" si="28"/>
        <v>311.36</v>
      </c>
      <c r="H567" s="123">
        <v>43</v>
      </c>
      <c r="I567" s="141">
        <v>790.26</v>
      </c>
      <c r="J567" s="141">
        <v>478.9</v>
      </c>
    </row>
    <row r="568" spans="1:10" ht="23.25">
      <c r="A568" s="121"/>
      <c r="B568" s="123">
        <v>5</v>
      </c>
      <c r="C568" s="132">
        <v>85.024</v>
      </c>
      <c r="D568" s="132">
        <v>85.026</v>
      </c>
      <c r="E568" s="181">
        <f t="shared" si="22"/>
        <v>0.001999999999995339</v>
      </c>
      <c r="F568" s="228">
        <f t="shared" si="29"/>
        <v>5.27481801876606</v>
      </c>
      <c r="G568" s="181">
        <f t="shared" si="28"/>
        <v>379.15999999999997</v>
      </c>
      <c r="H568" s="123">
        <v>44</v>
      </c>
      <c r="I568" s="141">
        <v>693.27</v>
      </c>
      <c r="J568" s="141">
        <v>314.11</v>
      </c>
    </row>
    <row r="569" spans="1:10" ht="23.25">
      <c r="A569" s="121"/>
      <c r="B569" s="123">
        <v>6</v>
      </c>
      <c r="C569" s="132">
        <v>87.4305</v>
      </c>
      <c r="D569" s="132">
        <v>87.4348</v>
      </c>
      <c r="E569" s="181">
        <f t="shared" si="22"/>
        <v>0.004300000000000637</v>
      </c>
      <c r="F569" s="228">
        <f t="shared" si="29"/>
        <v>12.247223013388313</v>
      </c>
      <c r="G569" s="181">
        <f t="shared" si="28"/>
        <v>351.1</v>
      </c>
      <c r="H569" s="123">
        <v>45</v>
      </c>
      <c r="I569" s="141">
        <v>751.98</v>
      </c>
      <c r="J569" s="141">
        <v>400.88</v>
      </c>
    </row>
    <row r="570" spans="1:10" ht="23.25">
      <c r="A570" s="121">
        <v>23412</v>
      </c>
      <c r="B570" s="123">
        <v>13</v>
      </c>
      <c r="C570" s="132">
        <v>85.2764</v>
      </c>
      <c r="D570" s="132">
        <v>85.2766</v>
      </c>
      <c r="E570" s="181">
        <f aca="true" t="shared" si="30" ref="E570:E665">D570-C570</f>
        <v>0.0002000000000066393</v>
      </c>
      <c r="F570" s="228">
        <f t="shared" si="29"/>
        <v>0.6011783095065507</v>
      </c>
      <c r="G570" s="181">
        <f t="shared" si="28"/>
        <v>332.68</v>
      </c>
      <c r="H570" s="123">
        <v>46</v>
      </c>
      <c r="I570" s="141">
        <v>749.1</v>
      </c>
      <c r="J570" s="141">
        <v>416.42</v>
      </c>
    </row>
    <row r="571" spans="1:10" ht="23.25">
      <c r="A571" s="121"/>
      <c r="B571" s="123">
        <v>14</v>
      </c>
      <c r="C571" s="132">
        <v>87.7673</v>
      </c>
      <c r="D571" s="132">
        <v>87.7679</v>
      </c>
      <c r="E571" s="181">
        <f t="shared" si="30"/>
        <v>0.0005999999999914962</v>
      </c>
      <c r="F571" s="228">
        <f t="shared" si="29"/>
        <v>1.7669925786061262</v>
      </c>
      <c r="G571" s="181">
        <f t="shared" si="28"/>
        <v>339.56</v>
      </c>
      <c r="H571" s="123">
        <v>47</v>
      </c>
      <c r="I571" s="141">
        <v>705.27</v>
      </c>
      <c r="J571" s="141">
        <v>365.71</v>
      </c>
    </row>
    <row r="572" spans="1:10" ht="23.25">
      <c r="A572" s="121"/>
      <c r="B572" s="123">
        <v>15</v>
      </c>
      <c r="C572" s="132">
        <v>86.9767</v>
      </c>
      <c r="D572" s="132">
        <v>86.9784</v>
      </c>
      <c r="E572" s="181">
        <f t="shared" si="30"/>
        <v>0.0016999999999995907</v>
      </c>
      <c r="F572" s="228">
        <f t="shared" si="29"/>
        <v>5.600395322021383</v>
      </c>
      <c r="G572" s="181">
        <f t="shared" si="28"/>
        <v>303.55</v>
      </c>
      <c r="H572" s="123">
        <v>48</v>
      </c>
      <c r="I572" s="141">
        <v>788.89</v>
      </c>
      <c r="J572" s="141">
        <v>485.34</v>
      </c>
    </row>
    <row r="573" spans="1:10" ht="23.25">
      <c r="A573" s="121">
        <v>23429</v>
      </c>
      <c r="B573" s="123">
        <v>16</v>
      </c>
      <c r="C573" s="132">
        <v>85.6787</v>
      </c>
      <c r="D573" s="132">
        <v>85.6796</v>
      </c>
      <c r="E573" s="181">
        <f t="shared" si="30"/>
        <v>0.0008999999999872443</v>
      </c>
      <c r="F573" s="228">
        <f t="shared" si="29"/>
        <v>2.9946097024929927</v>
      </c>
      <c r="G573" s="181">
        <f t="shared" si="28"/>
        <v>300.5400000000001</v>
      </c>
      <c r="H573" s="123">
        <v>49</v>
      </c>
      <c r="I573" s="141">
        <v>847.47</v>
      </c>
      <c r="J573" s="141">
        <v>546.93</v>
      </c>
    </row>
    <row r="574" spans="1:10" ht="23.25">
      <c r="A574" s="121"/>
      <c r="B574" s="123">
        <v>17</v>
      </c>
      <c r="C574" s="132">
        <v>89.3719</v>
      </c>
      <c r="D574" s="132">
        <v>89.3725</v>
      </c>
      <c r="E574" s="181">
        <f t="shared" si="30"/>
        <v>0.0006000000000057071</v>
      </c>
      <c r="F574" s="228">
        <f t="shared" si="29"/>
        <v>2.1615390157997947</v>
      </c>
      <c r="G574" s="181">
        <f t="shared" si="28"/>
        <v>277.58000000000004</v>
      </c>
      <c r="H574" s="123">
        <v>50</v>
      </c>
      <c r="I574" s="141">
        <v>794.7</v>
      </c>
      <c r="J574" s="141">
        <v>517.12</v>
      </c>
    </row>
    <row r="575" spans="1:10" ht="23.25">
      <c r="A575" s="121"/>
      <c r="B575" s="123">
        <v>18</v>
      </c>
      <c r="C575" s="132">
        <v>86.7837</v>
      </c>
      <c r="D575" s="132">
        <v>86.7862</v>
      </c>
      <c r="E575" s="181">
        <f t="shared" si="30"/>
        <v>0.0024999999999977263</v>
      </c>
      <c r="F575" s="228">
        <f t="shared" si="29"/>
        <v>8.164065051262902</v>
      </c>
      <c r="G575" s="181">
        <f t="shared" si="28"/>
        <v>306.22</v>
      </c>
      <c r="H575" s="123">
        <v>51</v>
      </c>
      <c r="I575" s="141">
        <v>840.7</v>
      </c>
      <c r="J575" s="141">
        <v>534.48</v>
      </c>
    </row>
    <row r="576" spans="1:10" ht="23.25">
      <c r="A576" s="121">
        <v>23444</v>
      </c>
      <c r="B576" s="123">
        <v>25</v>
      </c>
      <c r="C576" s="132">
        <v>84.9322</v>
      </c>
      <c r="D576" s="132">
        <v>84.9338</v>
      </c>
      <c r="E576" s="181">
        <f t="shared" si="30"/>
        <v>0.001600000000010482</v>
      </c>
      <c r="F576" s="228">
        <f t="shared" si="29"/>
        <v>5.097489486461329</v>
      </c>
      <c r="G576" s="181">
        <f t="shared" si="28"/>
        <v>313.88</v>
      </c>
      <c r="H576" s="123">
        <v>52</v>
      </c>
      <c r="I576" s="141">
        <v>844.91</v>
      </c>
      <c r="J576" s="141">
        <v>531.03</v>
      </c>
    </row>
    <row r="577" spans="1:10" ht="23.25">
      <c r="A577" s="121"/>
      <c r="B577" s="123">
        <v>26</v>
      </c>
      <c r="C577" s="132">
        <v>90.812</v>
      </c>
      <c r="D577" s="132">
        <v>90.8125</v>
      </c>
      <c r="E577" s="181">
        <f t="shared" si="30"/>
        <v>0.0005000000000023874</v>
      </c>
      <c r="F577" s="228">
        <f t="shared" si="29"/>
        <v>1.6631740012719536</v>
      </c>
      <c r="G577" s="181">
        <f t="shared" si="28"/>
        <v>300.63</v>
      </c>
      <c r="H577" s="123">
        <v>53</v>
      </c>
      <c r="I577" s="141">
        <v>819.24</v>
      </c>
      <c r="J577" s="141">
        <v>518.61</v>
      </c>
    </row>
    <row r="578" spans="1:10" s="215" customFormat="1" ht="24" thickBot="1">
      <c r="A578" s="189"/>
      <c r="B578" s="190">
        <v>27</v>
      </c>
      <c r="C578" s="191">
        <v>85.9315</v>
      </c>
      <c r="D578" s="191">
        <v>85.9315</v>
      </c>
      <c r="E578" s="192">
        <f t="shared" si="30"/>
        <v>0</v>
      </c>
      <c r="F578" s="230">
        <f t="shared" si="29"/>
        <v>0</v>
      </c>
      <c r="G578" s="192">
        <f t="shared" si="28"/>
        <v>337.82</v>
      </c>
      <c r="H578" s="190">
        <v>54</v>
      </c>
      <c r="I578" s="193">
        <v>843.37</v>
      </c>
      <c r="J578" s="193">
        <v>505.55</v>
      </c>
    </row>
    <row r="579" spans="1:10" ht="23.25">
      <c r="A579" s="168">
        <v>23509</v>
      </c>
      <c r="B579" s="169">
        <v>19</v>
      </c>
      <c r="C579" s="170">
        <v>88.9847</v>
      </c>
      <c r="D579" s="170">
        <v>88.9855</v>
      </c>
      <c r="E579" s="185">
        <f t="shared" si="30"/>
        <v>0.0007999999999981355</v>
      </c>
      <c r="F579" s="227">
        <f t="shared" si="29"/>
        <v>3.0298439630288416</v>
      </c>
      <c r="G579" s="185">
        <f t="shared" si="28"/>
        <v>264.0400000000001</v>
      </c>
      <c r="H579" s="169">
        <v>1</v>
      </c>
      <c r="I579" s="173">
        <v>798.71</v>
      </c>
      <c r="J579" s="173">
        <v>534.67</v>
      </c>
    </row>
    <row r="580" spans="1:10" ht="23.25">
      <c r="A580" s="121"/>
      <c r="B580" s="123">
        <v>20</v>
      </c>
      <c r="C580" s="132">
        <v>84.6693</v>
      </c>
      <c r="D580" s="132">
        <v>84.6716</v>
      </c>
      <c r="E580" s="181">
        <f t="shared" si="30"/>
        <v>0.002299999999991087</v>
      </c>
      <c r="F580" s="228">
        <f t="shared" si="29"/>
        <v>6.737162775684955</v>
      </c>
      <c r="G580" s="181">
        <f t="shared" si="28"/>
        <v>341.39000000000004</v>
      </c>
      <c r="H580" s="123">
        <v>2</v>
      </c>
      <c r="I580" s="141">
        <v>685.45</v>
      </c>
      <c r="J580" s="141">
        <v>344.06</v>
      </c>
    </row>
    <row r="581" spans="1:10" ht="23.25">
      <c r="A581" s="121"/>
      <c r="B581" s="123">
        <v>21</v>
      </c>
      <c r="C581" s="132">
        <v>90.092</v>
      </c>
      <c r="D581" s="132">
        <v>90.0957</v>
      </c>
      <c r="E581" s="181">
        <f t="shared" si="30"/>
        <v>0.0036999999999949296</v>
      </c>
      <c r="F581" s="228">
        <f t="shared" si="29"/>
        <v>14.529176156423977</v>
      </c>
      <c r="G581" s="181">
        <f t="shared" si="28"/>
        <v>254.65999999999997</v>
      </c>
      <c r="H581" s="123">
        <v>3</v>
      </c>
      <c r="I581" s="141">
        <v>809.43</v>
      </c>
      <c r="J581" s="141">
        <v>554.77</v>
      </c>
    </row>
    <row r="582" spans="1:10" ht="23.25">
      <c r="A582" s="121">
        <v>23518</v>
      </c>
      <c r="B582" s="123">
        <v>22</v>
      </c>
      <c r="C582" s="132">
        <v>86.2205</v>
      </c>
      <c r="D582" s="132">
        <v>86.221</v>
      </c>
      <c r="E582" s="181">
        <f t="shared" si="30"/>
        <v>0.0005000000000023874</v>
      </c>
      <c r="F582" s="228">
        <f t="shared" si="29"/>
        <v>1.9127041811804733</v>
      </c>
      <c r="G582" s="181">
        <f t="shared" si="28"/>
        <v>261.40999999999997</v>
      </c>
      <c r="H582" s="123">
        <v>4</v>
      </c>
      <c r="I582" s="141">
        <v>815.14</v>
      </c>
      <c r="J582" s="141">
        <v>553.73</v>
      </c>
    </row>
    <row r="583" spans="1:10" ht="23.25">
      <c r="A583" s="121"/>
      <c r="B583" s="123">
        <v>23</v>
      </c>
      <c r="C583" s="132">
        <v>87.6896</v>
      </c>
      <c r="D583" s="132">
        <v>87.6934</v>
      </c>
      <c r="E583" s="181">
        <f t="shared" si="30"/>
        <v>0.0037999999999982492</v>
      </c>
      <c r="F583" s="228">
        <f t="shared" si="29"/>
        <v>11.332120597615033</v>
      </c>
      <c r="G583" s="181">
        <f t="shared" si="28"/>
        <v>335.33000000000004</v>
      </c>
      <c r="H583" s="123">
        <v>5</v>
      </c>
      <c r="I583" s="141">
        <v>702.45</v>
      </c>
      <c r="J583" s="141">
        <v>367.12</v>
      </c>
    </row>
    <row r="584" spans="1:10" ht="23.25">
      <c r="A584" s="121"/>
      <c r="B584" s="123">
        <v>24</v>
      </c>
      <c r="C584" s="132">
        <v>88.075</v>
      </c>
      <c r="D584" s="132">
        <v>88.0772</v>
      </c>
      <c r="E584" s="181">
        <f t="shared" si="30"/>
        <v>0.002200000000001978</v>
      </c>
      <c r="F584" s="228">
        <f t="shared" si="29"/>
        <v>6.96643445219119</v>
      </c>
      <c r="G584" s="181">
        <f t="shared" si="28"/>
        <v>315.80000000000007</v>
      </c>
      <c r="H584" s="123">
        <v>6</v>
      </c>
      <c r="I584" s="141">
        <v>666.83</v>
      </c>
      <c r="J584" s="141">
        <v>351.03</v>
      </c>
    </row>
    <row r="585" spans="1:10" ht="23.25">
      <c r="A585" s="121">
        <v>23542</v>
      </c>
      <c r="B585" s="123">
        <v>31</v>
      </c>
      <c r="C585" s="132">
        <v>93.414</v>
      </c>
      <c r="D585" s="132">
        <v>93.4148</v>
      </c>
      <c r="E585" s="181">
        <f t="shared" si="30"/>
        <v>0.0007999999999981355</v>
      </c>
      <c r="F585" s="228">
        <f t="shared" si="29"/>
        <v>2.5302043139924586</v>
      </c>
      <c r="G585" s="181">
        <f t="shared" si="28"/>
        <v>316.18</v>
      </c>
      <c r="H585" s="123">
        <v>7</v>
      </c>
      <c r="I585" s="141">
        <v>798.89</v>
      </c>
      <c r="J585" s="141">
        <v>482.71</v>
      </c>
    </row>
    <row r="586" spans="1:10" ht="23.25">
      <c r="A586" s="121"/>
      <c r="B586" s="123">
        <v>32</v>
      </c>
      <c r="C586" s="132">
        <v>83.9745</v>
      </c>
      <c r="D586" s="132">
        <v>83.976</v>
      </c>
      <c r="E586" s="181">
        <f t="shared" si="30"/>
        <v>0.0014999999999929514</v>
      </c>
      <c r="F586" s="228">
        <f t="shared" si="29"/>
        <v>5.767234418827913</v>
      </c>
      <c r="G586" s="181">
        <f t="shared" si="28"/>
        <v>260.0899999999999</v>
      </c>
      <c r="H586" s="123">
        <v>8</v>
      </c>
      <c r="I586" s="141">
        <v>812.43</v>
      </c>
      <c r="J586" s="141">
        <v>552.34</v>
      </c>
    </row>
    <row r="587" spans="1:10" ht="23.25">
      <c r="A587" s="121"/>
      <c r="B587" s="123">
        <v>33</v>
      </c>
      <c r="C587" s="132">
        <v>88.4038</v>
      </c>
      <c r="D587" s="132">
        <v>88.4119</v>
      </c>
      <c r="E587" s="181">
        <f t="shared" si="30"/>
        <v>0.008099999999998886</v>
      </c>
      <c r="F587" s="228">
        <f t="shared" si="29"/>
        <v>28.641137159219568</v>
      </c>
      <c r="G587" s="181">
        <f t="shared" si="28"/>
        <v>282.81</v>
      </c>
      <c r="H587" s="123">
        <v>9</v>
      </c>
      <c r="I587" s="141">
        <v>748</v>
      </c>
      <c r="J587" s="141">
        <v>465.19</v>
      </c>
    </row>
    <row r="588" spans="1:10" ht="23.25">
      <c r="A588" s="121">
        <v>23550</v>
      </c>
      <c r="B588" s="123">
        <v>34</v>
      </c>
      <c r="C588" s="132">
        <v>86.9961</v>
      </c>
      <c r="D588" s="132">
        <v>86.9992</v>
      </c>
      <c r="E588" s="181">
        <f t="shared" si="30"/>
        <v>0.0031000000000034333</v>
      </c>
      <c r="F588" s="228">
        <f t="shared" si="29"/>
        <v>11.175601139202687</v>
      </c>
      <c r="G588" s="181">
        <f t="shared" si="28"/>
        <v>277.39</v>
      </c>
      <c r="H588" s="123">
        <v>10</v>
      </c>
      <c r="I588" s="141">
        <v>766.65</v>
      </c>
      <c r="J588" s="141">
        <v>489.26</v>
      </c>
    </row>
    <row r="589" spans="1:10" ht="23.25">
      <c r="A589" s="121"/>
      <c r="B589" s="123">
        <v>35</v>
      </c>
      <c r="C589" s="132">
        <v>86.0549</v>
      </c>
      <c r="D589" s="132">
        <v>86.056</v>
      </c>
      <c r="E589" s="181">
        <f t="shared" si="30"/>
        <v>0.0010999999999938836</v>
      </c>
      <c r="F589" s="228">
        <f t="shared" si="29"/>
        <v>4.127579737312884</v>
      </c>
      <c r="G589" s="181">
        <f t="shared" si="28"/>
        <v>266.5</v>
      </c>
      <c r="H589" s="123">
        <v>11</v>
      </c>
      <c r="I589" s="141">
        <v>785.45</v>
      </c>
      <c r="J589" s="141">
        <v>518.95</v>
      </c>
    </row>
    <row r="590" spans="1:10" ht="23.25">
      <c r="A590" s="121"/>
      <c r="B590" s="123">
        <v>36</v>
      </c>
      <c r="C590" s="132">
        <v>85.0076</v>
      </c>
      <c r="D590" s="132">
        <v>85.0098</v>
      </c>
      <c r="E590" s="181">
        <f t="shared" si="30"/>
        <v>0.002200000000001978</v>
      </c>
      <c r="F590" s="228">
        <f t="shared" si="29"/>
        <v>7.9866405285775715</v>
      </c>
      <c r="G590" s="181">
        <f t="shared" si="28"/>
        <v>275.46000000000004</v>
      </c>
      <c r="H590" s="123">
        <v>12</v>
      </c>
      <c r="I590" s="141">
        <v>752.24</v>
      </c>
      <c r="J590" s="141">
        <v>476.78</v>
      </c>
    </row>
    <row r="591" spans="1:10" ht="23.25">
      <c r="A591" s="121">
        <v>23587</v>
      </c>
      <c r="B591" s="123">
        <v>1</v>
      </c>
      <c r="C591" s="132">
        <v>85.3542</v>
      </c>
      <c r="D591" s="132">
        <v>85.357</v>
      </c>
      <c r="E591" s="181">
        <f t="shared" si="30"/>
        <v>0.0027999999999934744</v>
      </c>
      <c r="F591" s="228">
        <f t="shared" si="29"/>
        <v>10.804970286306531</v>
      </c>
      <c r="G591" s="181">
        <f t="shared" si="28"/>
        <v>259.14</v>
      </c>
      <c r="H591" s="123">
        <v>13</v>
      </c>
      <c r="I591" s="141">
        <v>725.02</v>
      </c>
      <c r="J591" s="141">
        <v>465.88</v>
      </c>
    </row>
    <row r="592" spans="1:10" ht="23.25">
      <c r="A592" s="121"/>
      <c r="B592" s="123">
        <v>2</v>
      </c>
      <c r="C592" s="132">
        <v>87.5012</v>
      </c>
      <c r="D592" s="132">
        <v>87.5021</v>
      </c>
      <c r="E592" s="181">
        <f t="shared" si="30"/>
        <v>0.0009000000000014552</v>
      </c>
      <c r="F592" s="228">
        <f t="shared" si="29"/>
        <v>2.7564239992694106</v>
      </c>
      <c r="G592" s="181">
        <f t="shared" si="28"/>
        <v>326.51</v>
      </c>
      <c r="H592" s="123">
        <v>14</v>
      </c>
      <c r="I592" s="141">
        <v>659.15</v>
      </c>
      <c r="J592" s="141">
        <v>332.64</v>
      </c>
    </row>
    <row r="593" spans="1:10" ht="23.25">
      <c r="A593" s="121"/>
      <c r="B593" s="123">
        <v>3</v>
      </c>
      <c r="C593" s="132">
        <v>85.0486</v>
      </c>
      <c r="D593" s="132">
        <v>85.0501</v>
      </c>
      <c r="E593" s="181">
        <f t="shared" si="30"/>
        <v>0.0015000000000071623</v>
      </c>
      <c r="F593" s="228">
        <f t="shared" si="29"/>
        <v>4.662004662026923</v>
      </c>
      <c r="G593" s="181">
        <f t="shared" si="28"/>
        <v>321.75</v>
      </c>
      <c r="H593" s="123">
        <v>15</v>
      </c>
      <c r="I593" s="141">
        <v>748.65</v>
      </c>
      <c r="J593" s="141">
        <v>426.9</v>
      </c>
    </row>
    <row r="594" spans="1:10" ht="23.25">
      <c r="A594" s="121">
        <v>23566</v>
      </c>
      <c r="B594" s="123">
        <v>19</v>
      </c>
      <c r="C594" s="132">
        <v>88.9932</v>
      </c>
      <c r="D594" s="132">
        <v>88.9969</v>
      </c>
      <c r="E594" s="181">
        <f t="shared" si="30"/>
        <v>0.0036999999999949296</v>
      </c>
      <c r="F594" s="228">
        <f t="shared" si="29"/>
        <v>13.567525943291152</v>
      </c>
      <c r="G594" s="181">
        <f t="shared" si="28"/>
        <v>272.71</v>
      </c>
      <c r="H594" s="123">
        <v>16</v>
      </c>
      <c r="I594" s="141">
        <v>783.91</v>
      </c>
      <c r="J594" s="141">
        <v>511.2</v>
      </c>
    </row>
    <row r="595" spans="1:10" ht="23.25">
      <c r="A595" s="121"/>
      <c r="B595" s="123">
        <v>20</v>
      </c>
      <c r="C595" s="132">
        <v>84.6947</v>
      </c>
      <c r="D595" s="132">
        <v>84.7007</v>
      </c>
      <c r="E595" s="181">
        <f t="shared" si="30"/>
        <v>0.006000000000000227</v>
      </c>
      <c r="F595" s="228">
        <f t="shared" si="29"/>
        <v>22.427391320600403</v>
      </c>
      <c r="G595" s="181">
        <f t="shared" si="28"/>
        <v>267.5300000000001</v>
      </c>
      <c r="H595" s="123">
        <v>17</v>
      </c>
      <c r="I595" s="141">
        <v>797.19</v>
      </c>
      <c r="J595" s="141">
        <v>529.66</v>
      </c>
    </row>
    <row r="596" spans="1:10" ht="23.25">
      <c r="A596" s="121"/>
      <c r="B596" s="123">
        <v>21</v>
      </c>
      <c r="C596" s="132">
        <v>90.1024</v>
      </c>
      <c r="D596" s="132">
        <v>90.1109</v>
      </c>
      <c r="E596" s="181">
        <f t="shared" si="30"/>
        <v>0.008499999999997954</v>
      </c>
      <c r="F596" s="228">
        <f t="shared" si="29"/>
        <v>26.127316878240418</v>
      </c>
      <c r="G596" s="181">
        <f t="shared" si="28"/>
        <v>325.3299999999999</v>
      </c>
      <c r="H596" s="123">
        <v>18</v>
      </c>
      <c r="I596" s="141">
        <v>691.06</v>
      </c>
      <c r="J596" s="141">
        <v>365.73</v>
      </c>
    </row>
    <row r="597" spans="1:10" ht="23.25">
      <c r="A597" s="121">
        <v>23572</v>
      </c>
      <c r="B597" s="123">
        <v>22</v>
      </c>
      <c r="C597" s="132">
        <v>86.2152</v>
      </c>
      <c r="D597" s="132">
        <v>86.2262</v>
      </c>
      <c r="E597" s="181">
        <f t="shared" si="30"/>
        <v>0.01100000000000989</v>
      </c>
      <c r="F597" s="228">
        <f t="shared" si="29"/>
        <v>35.60677176062503</v>
      </c>
      <c r="G597" s="181">
        <f t="shared" si="28"/>
        <v>308.93000000000006</v>
      </c>
      <c r="H597" s="123">
        <v>19</v>
      </c>
      <c r="I597" s="141">
        <v>839.35</v>
      </c>
      <c r="J597" s="141">
        <v>530.42</v>
      </c>
    </row>
    <row r="598" spans="1:10" ht="23.25">
      <c r="A598" s="121"/>
      <c r="B598" s="123">
        <v>23</v>
      </c>
      <c r="C598" s="132">
        <v>87.7098</v>
      </c>
      <c r="D598" s="132">
        <v>87.7194</v>
      </c>
      <c r="E598" s="181">
        <f t="shared" si="30"/>
        <v>0.009599999999991837</v>
      </c>
      <c r="F598" s="228">
        <f t="shared" si="29"/>
        <v>33.22834100582132</v>
      </c>
      <c r="G598" s="181">
        <f t="shared" si="28"/>
        <v>288.90999999999997</v>
      </c>
      <c r="H598" s="123">
        <v>20</v>
      </c>
      <c r="I598" s="141">
        <v>826.25</v>
      </c>
      <c r="J598" s="141">
        <v>537.34</v>
      </c>
    </row>
    <row r="599" spans="1:10" ht="23.25">
      <c r="A599" s="121"/>
      <c r="B599" s="123">
        <v>24</v>
      </c>
      <c r="C599" s="132">
        <v>88.0763</v>
      </c>
      <c r="D599" s="132">
        <v>88.0881</v>
      </c>
      <c r="E599" s="181">
        <f t="shared" si="30"/>
        <v>0.011799999999993815</v>
      </c>
      <c r="F599" s="228">
        <f t="shared" si="29"/>
        <v>37.95188472917089</v>
      </c>
      <c r="G599" s="181">
        <f t="shared" si="28"/>
        <v>310.92</v>
      </c>
      <c r="H599" s="123">
        <v>21</v>
      </c>
      <c r="I599" s="141">
        <v>699.24</v>
      </c>
      <c r="J599" s="141">
        <v>388.32</v>
      </c>
    </row>
    <row r="600" spans="1:10" ht="23.25">
      <c r="A600" s="121">
        <v>23593</v>
      </c>
      <c r="B600" s="123">
        <v>1</v>
      </c>
      <c r="C600" s="132">
        <v>85.3978</v>
      </c>
      <c r="D600" s="132">
        <v>85.4018</v>
      </c>
      <c r="E600" s="181">
        <f t="shared" si="30"/>
        <v>0.003999999999990678</v>
      </c>
      <c r="F600" s="228">
        <f t="shared" si="29"/>
        <v>15.520720161379316</v>
      </c>
      <c r="G600" s="181">
        <f t="shared" si="28"/>
        <v>257.72</v>
      </c>
      <c r="H600" s="123">
        <v>22</v>
      </c>
      <c r="I600" s="141">
        <v>819.4</v>
      </c>
      <c r="J600" s="141">
        <v>561.68</v>
      </c>
    </row>
    <row r="601" spans="1:10" ht="23.25">
      <c r="A601" s="121"/>
      <c r="B601" s="123">
        <v>2</v>
      </c>
      <c r="C601" s="132">
        <v>87.4554</v>
      </c>
      <c r="D601" s="132">
        <v>87.4572</v>
      </c>
      <c r="E601" s="181">
        <f t="shared" si="30"/>
        <v>0.0018000000000029104</v>
      </c>
      <c r="F601" s="228">
        <f t="shared" si="29"/>
        <v>6.886525365379564</v>
      </c>
      <c r="G601" s="181">
        <f t="shared" si="28"/>
        <v>261.38</v>
      </c>
      <c r="H601" s="123">
        <v>23</v>
      </c>
      <c r="I601" s="141">
        <v>819.97</v>
      </c>
      <c r="J601" s="141">
        <v>558.59</v>
      </c>
    </row>
    <row r="602" spans="1:10" ht="23.25">
      <c r="A602" s="121"/>
      <c r="B602" s="123">
        <v>3</v>
      </c>
      <c r="C602" s="132">
        <v>85.8615</v>
      </c>
      <c r="D602" s="132">
        <v>85.8645</v>
      </c>
      <c r="E602" s="181">
        <f t="shared" si="30"/>
        <v>0.0030000000000001137</v>
      </c>
      <c r="F602" s="228">
        <f t="shared" si="29"/>
        <v>8.978810008380563</v>
      </c>
      <c r="G602" s="181">
        <f t="shared" si="28"/>
        <v>334.12</v>
      </c>
      <c r="H602" s="123">
        <v>24</v>
      </c>
      <c r="I602" s="141">
        <v>701.4</v>
      </c>
      <c r="J602" s="141">
        <v>367.28</v>
      </c>
    </row>
    <row r="603" spans="1:10" ht="23.25">
      <c r="A603" s="121">
        <v>23599</v>
      </c>
      <c r="B603" s="123">
        <v>4</v>
      </c>
      <c r="C603" s="132">
        <v>85.0063</v>
      </c>
      <c r="D603" s="132">
        <v>85.0081</v>
      </c>
      <c r="E603" s="181">
        <f t="shared" si="30"/>
        <v>0.0018000000000029104</v>
      </c>
      <c r="F603" s="228">
        <f t="shared" si="29"/>
        <v>6.608172106181984</v>
      </c>
      <c r="G603" s="181">
        <f t="shared" si="28"/>
        <v>272.39</v>
      </c>
      <c r="H603" s="123">
        <v>25</v>
      </c>
      <c r="I603" s="141">
        <v>741.36</v>
      </c>
      <c r="J603" s="141">
        <v>468.97</v>
      </c>
    </row>
    <row r="604" spans="1:10" ht="23.25">
      <c r="A604" s="121"/>
      <c r="B604" s="123">
        <v>5</v>
      </c>
      <c r="C604" s="132">
        <v>85.0144</v>
      </c>
      <c r="D604" s="132">
        <v>85.0157</v>
      </c>
      <c r="E604" s="181">
        <f t="shared" si="30"/>
        <v>0.001300000000000523</v>
      </c>
      <c r="F604" s="228">
        <f t="shared" si="29"/>
        <v>4.875670404682605</v>
      </c>
      <c r="G604" s="181">
        <f t="shared" si="28"/>
        <v>266.63</v>
      </c>
      <c r="H604" s="123">
        <v>26</v>
      </c>
      <c r="I604" s="141">
        <v>774.9</v>
      </c>
      <c r="J604" s="141">
        <v>508.27</v>
      </c>
    </row>
    <row r="605" spans="1:10" ht="23.25">
      <c r="A605" s="121"/>
      <c r="B605" s="123">
        <v>6</v>
      </c>
      <c r="C605" s="132">
        <v>87.4478</v>
      </c>
      <c r="D605" s="132">
        <v>87.4495</v>
      </c>
      <c r="E605" s="181">
        <f t="shared" si="30"/>
        <v>0.0016999999999995907</v>
      </c>
      <c r="F605" s="228">
        <f t="shared" si="29"/>
        <v>5.89745368764168</v>
      </c>
      <c r="G605" s="181">
        <f t="shared" si="28"/>
        <v>288.26</v>
      </c>
      <c r="H605" s="123">
        <v>27</v>
      </c>
      <c r="I605" s="141">
        <v>808.87</v>
      </c>
      <c r="J605" s="141">
        <v>520.61</v>
      </c>
    </row>
    <row r="606" spans="1:10" ht="23.25">
      <c r="A606" s="121">
        <v>23606</v>
      </c>
      <c r="B606" s="123">
        <v>7</v>
      </c>
      <c r="C606" s="132">
        <v>86.3636</v>
      </c>
      <c r="D606" s="132">
        <v>86.3689</v>
      </c>
      <c r="E606" s="181">
        <f t="shared" si="30"/>
        <v>0.005299999999991201</v>
      </c>
      <c r="F606" s="228">
        <f t="shared" si="29"/>
        <v>17.34463461724384</v>
      </c>
      <c r="G606" s="181">
        <f t="shared" si="28"/>
        <v>305.57</v>
      </c>
      <c r="H606" s="123">
        <v>28</v>
      </c>
      <c r="I606" s="141">
        <v>699.03</v>
      </c>
      <c r="J606" s="141">
        <v>393.46</v>
      </c>
    </row>
    <row r="607" spans="1:10" ht="23.25">
      <c r="A607" s="121"/>
      <c r="B607" s="123">
        <v>8</v>
      </c>
      <c r="C607" s="132">
        <v>84.775</v>
      </c>
      <c r="D607" s="132">
        <v>84.7771</v>
      </c>
      <c r="E607" s="181">
        <f t="shared" si="30"/>
        <v>0.0020999999999986585</v>
      </c>
      <c r="F607" s="228">
        <f t="shared" si="29"/>
        <v>6.399902477672441</v>
      </c>
      <c r="G607" s="181">
        <f t="shared" si="28"/>
        <v>328.13000000000005</v>
      </c>
      <c r="H607" s="123">
        <v>29</v>
      </c>
      <c r="I607" s="141">
        <v>701.97</v>
      </c>
      <c r="J607" s="141">
        <v>373.84</v>
      </c>
    </row>
    <row r="608" spans="1:10" ht="23.25">
      <c r="A608" s="121"/>
      <c r="B608" s="123">
        <v>9</v>
      </c>
      <c r="C608" s="132">
        <v>87.6476</v>
      </c>
      <c r="D608" s="132">
        <v>87.6515</v>
      </c>
      <c r="E608" s="181">
        <f t="shared" si="30"/>
        <v>0.003900000000001569</v>
      </c>
      <c r="F608" s="228">
        <f t="shared" si="29"/>
        <v>18.667432510059207</v>
      </c>
      <c r="G608" s="181">
        <f t="shared" si="28"/>
        <v>208.91999999999996</v>
      </c>
      <c r="H608" s="123">
        <v>30</v>
      </c>
      <c r="I608" s="141">
        <v>850.53</v>
      </c>
      <c r="J608" s="141">
        <v>641.61</v>
      </c>
    </row>
    <row r="609" spans="1:10" ht="23.25">
      <c r="A609" s="121">
        <v>23629</v>
      </c>
      <c r="B609" s="123">
        <v>13</v>
      </c>
      <c r="C609" s="132">
        <v>85.3187</v>
      </c>
      <c r="D609" s="132">
        <v>85.3984</v>
      </c>
      <c r="E609" s="181">
        <f t="shared" si="30"/>
        <v>0.07969999999998834</v>
      </c>
      <c r="F609" s="228">
        <f t="shared" si="29"/>
        <v>244.67366611404285</v>
      </c>
      <c r="G609" s="181">
        <f t="shared" si="28"/>
        <v>325.74000000000007</v>
      </c>
      <c r="H609" s="123">
        <v>31</v>
      </c>
      <c r="I609" s="141">
        <v>757.19</v>
      </c>
      <c r="J609" s="141">
        <v>431.45</v>
      </c>
    </row>
    <row r="610" spans="1:10" ht="23.25">
      <c r="A610" s="121"/>
      <c r="B610" s="123">
        <v>14</v>
      </c>
      <c r="C610" s="132">
        <v>87.8176</v>
      </c>
      <c r="D610" s="132">
        <v>87.9066</v>
      </c>
      <c r="E610" s="181">
        <f t="shared" si="30"/>
        <v>0.08899999999999864</v>
      </c>
      <c r="F610" s="228">
        <f t="shared" si="29"/>
        <v>296.3012284848641</v>
      </c>
      <c r="G610" s="181">
        <f t="shared" si="28"/>
        <v>300.37</v>
      </c>
      <c r="H610" s="123">
        <v>32</v>
      </c>
      <c r="I610" s="141">
        <v>813.46</v>
      </c>
      <c r="J610" s="141">
        <v>513.09</v>
      </c>
    </row>
    <row r="611" spans="1:10" ht="23.25">
      <c r="A611" s="121"/>
      <c r="B611" s="123">
        <v>15</v>
      </c>
      <c r="C611" s="132">
        <v>87.0271</v>
      </c>
      <c r="D611" s="132">
        <v>87.1199</v>
      </c>
      <c r="E611" s="181">
        <f t="shared" si="30"/>
        <v>0.09279999999999688</v>
      </c>
      <c r="F611" s="228">
        <f t="shared" si="29"/>
        <v>280.46421663442</v>
      </c>
      <c r="G611" s="181">
        <f t="shared" si="28"/>
        <v>330.88</v>
      </c>
      <c r="H611" s="123">
        <v>33</v>
      </c>
      <c r="I611" s="141">
        <v>703.89</v>
      </c>
      <c r="J611" s="141">
        <v>373.01</v>
      </c>
    </row>
    <row r="612" spans="1:10" ht="23.25">
      <c r="A612" s="121">
        <v>23630</v>
      </c>
      <c r="B612" s="123">
        <v>16</v>
      </c>
      <c r="C612" s="132">
        <v>85.7</v>
      </c>
      <c r="D612" s="132">
        <v>85.7591</v>
      </c>
      <c r="E612" s="181">
        <f t="shared" si="30"/>
        <v>0.05910000000000082</v>
      </c>
      <c r="F612" s="228">
        <f t="shared" si="29"/>
        <v>194.22261658286774</v>
      </c>
      <c r="G612" s="181">
        <f t="shared" si="28"/>
        <v>304.28999999999996</v>
      </c>
      <c r="H612" s="123">
        <v>34</v>
      </c>
      <c r="I612" s="141">
        <v>818.89</v>
      </c>
      <c r="J612" s="141">
        <v>514.6</v>
      </c>
    </row>
    <row r="613" spans="1:10" ht="23.25">
      <c r="A613" s="121"/>
      <c r="B613" s="123">
        <v>17</v>
      </c>
      <c r="C613" s="132">
        <v>89.3974</v>
      </c>
      <c r="D613" s="132">
        <v>89.4651</v>
      </c>
      <c r="E613" s="181">
        <f t="shared" si="30"/>
        <v>0.06770000000000209</v>
      </c>
      <c r="F613" s="228">
        <f t="shared" si="29"/>
        <v>219.76951793540684</v>
      </c>
      <c r="G613" s="181">
        <f t="shared" si="28"/>
        <v>308.05000000000007</v>
      </c>
      <c r="H613" s="123">
        <v>35</v>
      </c>
      <c r="I613" s="141">
        <v>827.6</v>
      </c>
      <c r="J613" s="141">
        <v>519.55</v>
      </c>
    </row>
    <row r="614" spans="1:10" ht="23.25">
      <c r="A614" s="121"/>
      <c r="B614" s="123">
        <v>18</v>
      </c>
      <c r="C614" s="132">
        <v>86.8188</v>
      </c>
      <c r="D614" s="132">
        <v>86.8872</v>
      </c>
      <c r="E614" s="181">
        <f t="shared" si="30"/>
        <v>0.06840000000001112</v>
      </c>
      <c r="F614" s="228">
        <f t="shared" si="29"/>
        <v>247.18126626196556</v>
      </c>
      <c r="G614" s="181">
        <f t="shared" si="28"/>
        <v>276.72</v>
      </c>
      <c r="H614" s="123">
        <v>36</v>
      </c>
      <c r="I614" s="141">
        <v>745.75</v>
      </c>
      <c r="J614" s="141">
        <v>469.03</v>
      </c>
    </row>
    <row r="615" spans="1:10" ht="23.25">
      <c r="A615" s="121">
        <v>23630</v>
      </c>
      <c r="B615" s="123">
        <v>19</v>
      </c>
      <c r="C615" s="132">
        <v>86.2183</v>
      </c>
      <c r="D615" s="132">
        <v>86.6031</v>
      </c>
      <c r="E615" s="181">
        <f t="shared" si="30"/>
        <v>0.3847999999999985</v>
      </c>
      <c r="F615" s="228">
        <f t="shared" si="29"/>
        <v>1226.4541832669274</v>
      </c>
      <c r="G615" s="181">
        <f t="shared" si="28"/>
        <v>313.75</v>
      </c>
      <c r="H615" s="123">
        <v>37</v>
      </c>
      <c r="I615" s="141">
        <v>863.27</v>
      </c>
      <c r="J615" s="141">
        <v>549.52</v>
      </c>
    </row>
    <row r="616" spans="1:10" ht="23.25">
      <c r="A616" s="121"/>
      <c r="B616" s="123">
        <v>20</v>
      </c>
      <c r="C616" s="132">
        <v>87.4889</v>
      </c>
      <c r="D616" s="132">
        <v>87.9261</v>
      </c>
      <c r="E616" s="181">
        <f t="shared" si="30"/>
        <v>0.43720000000000425</v>
      </c>
      <c r="F616" s="228">
        <f t="shared" si="29"/>
        <v>1253.835785368104</v>
      </c>
      <c r="G616" s="181">
        <f t="shared" si="28"/>
        <v>348.69</v>
      </c>
      <c r="H616" s="123">
        <v>38</v>
      </c>
      <c r="I616" s="141">
        <v>839.53</v>
      </c>
      <c r="J616" s="141">
        <v>490.84</v>
      </c>
    </row>
    <row r="617" spans="1:10" ht="23.25">
      <c r="A617" s="121"/>
      <c r="B617" s="123">
        <v>21</v>
      </c>
      <c r="C617" s="132">
        <v>90.1056</v>
      </c>
      <c r="D617" s="132">
        <v>90.5144</v>
      </c>
      <c r="E617" s="181">
        <f t="shared" si="30"/>
        <v>0.4087999999999994</v>
      </c>
      <c r="F617" s="228">
        <f t="shared" si="29"/>
        <v>1236.7640830156693</v>
      </c>
      <c r="G617" s="181">
        <f t="shared" si="28"/>
        <v>330.54</v>
      </c>
      <c r="H617" s="123">
        <v>39</v>
      </c>
      <c r="I617" s="141">
        <v>735.95</v>
      </c>
      <c r="J617" s="141">
        <v>405.41</v>
      </c>
    </row>
    <row r="618" spans="1:10" ht="23.25">
      <c r="A618" s="121">
        <v>23631</v>
      </c>
      <c r="B618" s="123">
        <v>22</v>
      </c>
      <c r="C618" s="132">
        <v>86.2308</v>
      </c>
      <c r="D618" s="132">
        <v>86.293</v>
      </c>
      <c r="E618" s="181">
        <f t="shared" si="30"/>
        <v>0.06220000000000425</v>
      </c>
      <c r="F618" s="228">
        <f t="shared" si="29"/>
        <v>205.057198430766</v>
      </c>
      <c r="G618" s="181">
        <f t="shared" si="28"/>
        <v>303.33</v>
      </c>
      <c r="H618" s="123">
        <v>40</v>
      </c>
      <c r="I618" s="141">
        <v>801.26</v>
      </c>
      <c r="J618" s="141">
        <v>497.93</v>
      </c>
    </row>
    <row r="619" spans="1:10" ht="23.25">
      <c r="A619" s="121"/>
      <c r="B619" s="123">
        <v>23</v>
      </c>
      <c r="C619" s="132">
        <v>87.7295</v>
      </c>
      <c r="D619" s="132">
        <v>87.782</v>
      </c>
      <c r="E619" s="181">
        <f t="shared" si="30"/>
        <v>0.052499999999994884</v>
      </c>
      <c r="F619" s="228">
        <f t="shared" si="29"/>
        <v>166.61377340525195</v>
      </c>
      <c r="G619" s="181">
        <f t="shared" si="28"/>
        <v>315.09999999999997</v>
      </c>
      <c r="H619" s="123">
        <v>41</v>
      </c>
      <c r="I619" s="141">
        <v>800.41</v>
      </c>
      <c r="J619" s="141">
        <v>485.31</v>
      </c>
    </row>
    <row r="620" spans="1:10" ht="23.25">
      <c r="A620" s="121"/>
      <c r="B620" s="123">
        <v>24</v>
      </c>
      <c r="C620" s="132">
        <v>87.9435</v>
      </c>
      <c r="D620" s="132">
        <v>87.9953</v>
      </c>
      <c r="E620" s="181">
        <f t="shared" si="30"/>
        <v>0.05180000000000007</v>
      </c>
      <c r="F620" s="228">
        <f t="shared" si="29"/>
        <v>210.5263157894739</v>
      </c>
      <c r="G620" s="181">
        <f t="shared" si="28"/>
        <v>246.05000000000007</v>
      </c>
      <c r="H620" s="123">
        <v>42</v>
      </c>
      <c r="I620" s="141">
        <v>792.21</v>
      </c>
      <c r="J620" s="141">
        <v>546.16</v>
      </c>
    </row>
    <row r="621" spans="1:10" ht="23.25">
      <c r="A621" s="121">
        <v>23661</v>
      </c>
      <c r="B621" s="123">
        <v>19</v>
      </c>
      <c r="C621" s="132">
        <v>86.201</v>
      </c>
      <c r="D621" s="132">
        <v>86.2156</v>
      </c>
      <c r="E621" s="181">
        <f t="shared" si="30"/>
        <v>0.0146000000000015</v>
      </c>
      <c r="F621" s="228">
        <f t="shared" si="29"/>
        <v>49.815749965884734</v>
      </c>
      <c r="G621" s="181">
        <f t="shared" si="28"/>
        <v>293.08000000000004</v>
      </c>
      <c r="H621" s="123">
        <v>43</v>
      </c>
      <c r="I621" s="141">
        <v>750.23</v>
      </c>
      <c r="J621" s="141">
        <v>457.15</v>
      </c>
    </row>
    <row r="622" spans="1:10" ht="23.25">
      <c r="A622" s="121"/>
      <c r="B622" s="123">
        <v>20</v>
      </c>
      <c r="C622" s="132">
        <v>87.4702</v>
      </c>
      <c r="D622" s="132">
        <v>87.4807</v>
      </c>
      <c r="E622" s="181">
        <f t="shared" si="30"/>
        <v>0.010499999999993292</v>
      </c>
      <c r="F622" s="228">
        <f t="shared" si="29"/>
        <v>31.500315003129906</v>
      </c>
      <c r="G622" s="181">
        <f t="shared" si="28"/>
        <v>333.33</v>
      </c>
      <c r="H622" s="123">
        <v>44</v>
      </c>
      <c r="I622" s="141">
        <v>675.02</v>
      </c>
      <c r="J622" s="141">
        <v>341.69</v>
      </c>
    </row>
    <row r="623" spans="1:10" ht="23.25">
      <c r="A623" s="121"/>
      <c r="B623" s="123">
        <v>21</v>
      </c>
      <c r="C623" s="132">
        <v>90.0969</v>
      </c>
      <c r="D623" s="132">
        <v>90.113</v>
      </c>
      <c r="E623" s="181">
        <f t="shared" si="30"/>
        <v>0.016099999999994452</v>
      </c>
      <c r="F623" s="228">
        <f t="shared" si="29"/>
        <v>46.73982465306408</v>
      </c>
      <c r="G623" s="181">
        <f t="shared" si="28"/>
        <v>344.46</v>
      </c>
      <c r="H623" s="123">
        <v>45</v>
      </c>
      <c r="I623" s="141">
        <v>711.88</v>
      </c>
      <c r="J623" s="141">
        <v>367.42</v>
      </c>
    </row>
    <row r="624" spans="1:10" ht="23.25">
      <c r="A624" s="121">
        <v>23670</v>
      </c>
      <c r="B624" s="123">
        <v>22</v>
      </c>
      <c r="C624" s="132">
        <v>86.2312</v>
      </c>
      <c r="D624" s="132">
        <v>86.2424</v>
      </c>
      <c r="E624" s="181">
        <f t="shared" si="30"/>
        <v>0.01120000000000232</v>
      </c>
      <c r="F624" s="228">
        <f t="shared" si="29"/>
        <v>40.58559211480766</v>
      </c>
      <c r="G624" s="181">
        <f t="shared" si="28"/>
        <v>275.9599999999999</v>
      </c>
      <c r="H624" s="123">
        <v>46</v>
      </c>
      <c r="I624" s="141">
        <v>828.16</v>
      </c>
      <c r="J624" s="141">
        <v>552.2</v>
      </c>
    </row>
    <row r="625" spans="1:10" ht="23.25">
      <c r="A625" s="121"/>
      <c r="B625" s="123">
        <v>23</v>
      </c>
      <c r="C625" s="132">
        <v>87.7183</v>
      </c>
      <c r="D625" s="132">
        <v>87.7324</v>
      </c>
      <c r="E625" s="181">
        <f t="shared" si="30"/>
        <v>0.014099999999999113</v>
      </c>
      <c r="F625" s="228">
        <f t="shared" si="29"/>
        <v>46.16593543317108</v>
      </c>
      <c r="G625" s="181">
        <f t="shared" si="28"/>
        <v>305.42</v>
      </c>
      <c r="H625" s="123">
        <v>47</v>
      </c>
      <c r="I625" s="141">
        <v>659.6</v>
      </c>
      <c r="J625" s="141">
        <v>354.18</v>
      </c>
    </row>
    <row r="626" spans="1:10" ht="23.25">
      <c r="A626" s="121"/>
      <c r="B626" s="123">
        <v>24</v>
      </c>
      <c r="C626" s="132">
        <v>87.9103</v>
      </c>
      <c r="D626" s="132">
        <v>87.9263</v>
      </c>
      <c r="E626" s="181">
        <f t="shared" si="30"/>
        <v>0.015999999999991132</v>
      </c>
      <c r="F626" s="228">
        <f t="shared" si="29"/>
        <v>55.549769121241305</v>
      </c>
      <c r="G626" s="181">
        <f t="shared" si="28"/>
        <v>288.03</v>
      </c>
      <c r="H626" s="123">
        <v>48</v>
      </c>
      <c r="I626" s="141">
        <v>813.88</v>
      </c>
      <c r="J626" s="141">
        <v>525.85</v>
      </c>
    </row>
    <row r="627" spans="1:10" ht="23.25">
      <c r="A627" s="121">
        <v>23677</v>
      </c>
      <c r="B627" s="123">
        <v>25</v>
      </c>
      <c r="C627" s="132">
        <v>87.2581</v>
      </c>
      <c r="D627" s="132">
        <v>87.271</v>
      </c>
      <c r="E627" s="181">
        <f t="shared" si="30"/>
        <v>0.01290000000000191</v>
      </c>
      <c r="F627" s="228">
        <f t="shared" si="29"/>
        <v>44.66140423764684</v>
      </c>
      <c r="G627" s="181">
        <f t="shared" si="28"/>
        <v>288.8399999999999</v>
      </c>
      <c r="H627" s="123">
        <v>49</v>
      </c>
      <c r="I627" s="141">
        <v>840.67</v>
      </c>
      <c r="J627" s="141">
        <v>551.83</v>
      </c>
    </row>
    <row r="628" spans="1:10" ht="23.25">
      <c r="A628" s="121"/>
      <c r="B628" s="123">
        <v>26</v>
      </c>
      <c r="C628" s="132">
        <v>88.7726</v>
      </c>
      <c r="D628" s="132">
        <v>88.7816</v>
      </c>
      <c r="E628" s="181">
        <f t="shared" si="30"/>
        <v>0.009000000000000341</v>
      </c>
      <c r="F628" s="228">
        <f t="shared" si="29"/>
        <v>30.453761039489535</v>
      </c>
      <c r="G628" s="181">
        <f t="shared" si="28"/>
        <v>295.53</v>
      </c>
      <c r="H628" s="123">
        <v>50</v>
      </c>
      <c r="I628" s="141">
        <v>878.31</v>
      </c>
      <c r="J628" s="141">
        <v>582.78</v>
      </c>
    </row>
    <row r="629" spans="1:10" ht="23.25">
      <c r="A629" s="121"/>
      <c r="B629" s="123">
        <v>27</v>
      </c>
      <c r="C629" s="132">
        <v>88.051</v>
      </c>
      <c r="D629" s="132">
        <v>88.0629</v>
      </c>
      <c r="E629" s="181">
        <f t="shared" si="30"/>
        <v>0.011899999999997135</v>
      </c>
      <c r="F629" s="228">
        <f t="shared" si="29"/>
        <v>42.53645982269494</v>
      </c>
      <c r="G629" s="181">
        <f t="shared" si="28"/>
        <v>279.76</v>
      </c>
      <c r="H629" s="123">
        <v>51</v>
      </c>
      <c r="I629" s="141">
        <v>826.22</v>
      </c>
      <c r="J629" s="141">
        <v>546.46</v>
      </c>
    </row>
    <row r="630" spans="1:10" ht="23.25">
      <c r="A630" s="121">
        <v>23685</v>
      </c>
      <c r="B630" s="123">
        <v>28</v>
      </c>
      <c r="C630" s="132">
        <v>91.7711</v>
      </c>
      <c r="D630" s="132">
        <v>91.7838</v>
      </c>
      <c r="E630" s="181">
        <f t="shared" si="30"/>
        <v>0.01269999999999527</v>
      </c>
      <c r="F630" s="228">
        <f t="shared" si="29"/>
        <v>39.33106224835947</v>
      </c>
      <c r="G630" s="181">
        <f t="shared" si="28"/>
        <v>322.8999999999999</v>
      </c>
      <c r="H630" s="123">
        <v>52</v>
      </c>
      <c r="I630" s="141">
        <v>687.06</v>
      </c>
      <c r="J630" s="141">
        <v>364.16</v>
      </c>
    </row>
    <row r="631" spans="1:10" ht="23.25">
      <c r="A631" s="121"/>
      <c r="B631" s="123">
        <v>29</v>
      </c>
      <c r="C631" s="132">
        <v>85.2737</v>
      </c>
      <c r="D631" s="132">
        <v>85.2923</v>
      </c>
      <c r="E631" s="181">
        <f t="shared" si="30"/>
        <v>0.01859999999999218</v>
      </c>
      <c r="F631" s="228">
        <f t="shared" si="29"/>
        <v>68.71074990761797</v>
      </c>
      <c r="G631" s="181">
        <f t="shared" si="28"/>
        <v>270.69999999999993</v>
      </c>
      <c r="H631" s="123">
        <v>53</v>
      </c>
      <c r="I631" s="141">
        <v>806.93</v>
      </c>
      <c r="J631" s="141">
        <v>536.23</v>
      </c>
    </row>
    <row r="632" spans="1:10" ht="23.25">
      <c r="A632" s="121"/>
      <c r="B632" s="123">
        <v>30</v>
      </c>
      <c r="C632" s="132">
        <v>85.3511</v>
      </c>
      <c r="D632" s="132">
        <v>85.3637</v>
      </c>
      <c r="E632" s="181">
        <f t="shared" si="30"/>
        <v>0.012599999999991951</v>
      </c>
      <c r="F632" s="228">
        <f t="shared" si="29"/>
        <v>41.90083469120399</v>
      </c>
      <c r="G632" s="181">
        <f t="shared" si="28"/>
        <v>300.71</v>
      </c>
      <c r="H632" s="123">
        <v>54</v>
      </c>
      <c r="I632" s="141">
        <v>809.62</v>
      </c>
      <c r="J632" s="141">
        <v>508.91</v>
      </c>
    </row>
    <row r="633" spans="1:10" ht="23.25">
      <c r="A633" s="121">
        <v>23697</v>
      </c>
      <c r="B633" s="123">
        <v>31</v>
      </c>
      <c r="C633" s="132">
        <v>91.3897</v>
      </c>
      <c r="D633" s="132">
        <v>91.4044</v>
      </c>
      <c r="E633" s="181">
        <f t="shared" si="30"/>
        <v>0.01469999999999061</v>
      </c>
      <c r="F633" s="228">
        <f t="shared" si="29"/>
        <v>46.05263157891796</v>
      </c>
      <c r="G633" s="181">
        <f t="shared" si="28"/>
        <v>319.19999999999993</v>
      </c>
      <c r="H633" s="123">
        <v>55</v>
      </c>
      <c r="I633" s="141">
        <v>712.56</v>
      </c>
      <c r="J633" s="141">
        <v>393.36</v>
      </c>
    </row>
    <row r="634" spans="1:10" ht="23.25">
      <c r="A634" s="121"/>
      <c r="B634" s="123">
        <v>32</v>
      </c>
      <c r="C634" s="132">
        <v>84.0092</v>
      </c>
      <c r="D634" s="132">
        <v>84.0212</v>
      </c>
      <c r="E634" s="181">
        <f t="shared" si="30"/>
        <v>0.011999999999986244</v>
      </c>
      <c r="F634" s="228">
        <f t="shared" si="29"/>
        <v>39.99866671106378</v>
      </c>
      <c r="G634" s="181">
        <f t="shared" si="28"/>
        <v>300.01000000000005</v>
      </c>
      <c r="H634" s="123">
        <v>56</v>
      </c>
      <c r="I634" s="141">
        <v>691.58</v>
      </c>
      <c r="J634" s="141">
        <v>391.57</v>
      </c>
    </row>
    <row r="635" spans="1:10" ht="23.25">
      <c r="A635" s="121"/>
      <c r="B635" s="123">
        <v>33</v>
      </c>
      <c r="C635" s="132">
        <v>88.4311</v>
      </c>
      <c r="D635" s="132">
        <v>88.4456</v>
      </c>
      <c r="E635" s="181">
        <f t="shared" si="30"/>
        <v>0.014499999999998181</v>
      </c>
      <c r="F635" s="228">
        <f t="shared" si="29"/>
        <v>49.61675335340193</v>
      </c>
      <c r="G635" s="181">
        <f t="shared" si="28"/>
        <v>292.24</v>
      </c>
      <c r="H635" s="123">
        <v>57</v>
      </c>
      <c r="I635" s="141">
        <v>811.91</v>
      </c>
      <c r="J635" s="141">
        <v>519.67</v>
      </c>
    </row>
    <row r="636" spans="1:10" ht="23.25">
      <c r="A636" s="121">
        <v>23703</v>
      </c>
      <c r="B636" s="123">
        <v>34</v>
      </c>
      <c r="C636" s="132">
        <v>87.0403</v>
      </c>
      <c r="D636" s="132">
        <v>87.0542</v>
      </c>
      <c r="E636" s="181">
        <f t="shared" si="30"/>
        <v>0.013899999999992474</v>
      </c>
      <c r="F636" s="228">
        <f t="shared" si="29"/>
        <v>45.82770103192271</v>
      </c>
      <c r="G636" s="181">
        <f t="shared" si="28"/>
        <v>303.30999999999995</v>
      </c>
      <c r="H636" s="123">
        <v>58</v>
      </c>
      <c r="I636" s="141">
        <v>794.05</v>
      </c>
      <c r="J636" s="141">
        <v>490.74</v>
      </c>
    </row>
    <row r="637" spans="1:10" ht="23.25">
      <c r="A637" s="121"/>
      <c r="B637" s="123">
        <v>35</v>
      </c>
      <c r="C637" s="132">
        <v>86.1028</v>
      </c>
      <c r="D637" s="132">
        <v>86.1164</v>
      </c>
      <c r="E637" s="181">
        <f t="shared" si="30"/>
        <v>0.013599999999996726</v>
      </c>
      <c r="F637" s="228">
        <f t="shared" si="29"/>
        <v>50.040473912711484</v>
      </c>
      <c r="G637" s="181">
        <f t="shared" si="28"/>
        <v>271.78</v>
      </c>
      <c r="H637" s="123">
        <v>59</v>
      </c>
      <c r="I637" s="141">
        <v>800.91</v>
      </c>
      <c r="J637" s="141">
        <v>529.13</v>
      </c>
    </row>
    <row r="638" spans="1:10" ht="23.25">
      <c r="A638" s="121"/>
      <c r="B638" s="123">
        <v>36</v>
      </c>
      <c r="C638" s="132">
        <v>85.0643</v>
      </c>
      <c r="D638" s="132">
        <v>85.0831</v>
      </c>
      <c r="E638" s="181">
        <f t="shared" si="30"/>
        <v>0.018799999999998818</v>
      </c>
      <c r="F638" s="228">
        <f t="shared" si="29"/>
        <v>61.75881212837559</v>
      </c>
      <c r="G638" s="181">
        <f t="shared" si="28"/>
        <v>304.4100000000001</v>
      </c>
      <c r="H638" s="123">
        <v>60</v>
      </c>
      <c r="I638" s="141">
        <v>823.34</v>
      </c>
      <c r="J638" s="141">
        <v>518.93</v>
      </c>
    </row>
    <row r="639" spans="1:10" ht="23.25">
      <c r="A639" s="121">
        <v>23720</v>
      </c>
      <c r="B639" s="123">
        <v>10</v>
      </c>
      <c r="C639" s="132">
        <v>85.0198</v>
      </c>
      <c r="D639" s="132">
        <v>85.0335</v>
      </c>
      <c r="E639" s="181">
        <f t="shared" si="30"/>
        <v>0.013700000000000045</v>
      </c>
      <c r="F639" s="228">
        <f t="shared" si="29"/>
        <v>45.58006454403316</v>
      </c>
      <c r="G639" s="181">
        <f t="shared" si="28"/>
        <v>300.56999999999994</v>
      </c>
      <c r="H639" s="123">
        <v>61</v>
      </c>
      <c r="I639" s="141">
        <v>865.29</v>
      </c>
      <c r="J639" s="141">
        <v>564.72</v>
      </c>
    </row>
    <row r="640" spans="1:10" ht="23.25">
      <c r="A640" s="121"/>
      <c r="B640" s="123">
        <v>11</v>
      </c>
      <c r="C640" s="132">
        <v>86.0373</v>
      </c>
      <c r="D640" s="132">
        <v>86.0478</v>
      </c>
      <c r="E640" s="181">
        <f t="shared" si="30"/>
        <v>0.010499999999993292</v>
      </c>
      <c r="F640" s="228">
        <f t="shared" si="29"/>
        <v>30.540123905626047</v>
      </c>
      <c r="G640" s="181">
        <f t="shared" si="28"/>
        <v>343.81</v>
      </c>
      <c r="H640" s="123">
        <v>62</v>
      </c>
      <c r="I640" s="141">
        <v>690.73</v>
      </c>
      <c r="J640" s="141">
        <v>346.92</v>
      </c>
    </row>
    <row r="641" spans="1:10" ht="23.25">
      <c r="A641" s="121"/>
      <c r="B641" s="123">
        <v>12</v>
      </c>
      <c r="C641" s="132">
        <v>84.7823</v>
      </c>
      <c r="D641" s="132">
        <v>84.7945</v>
      </c>
      <c r="E641" s="181">
        <f t="shared" si="30"/>
        <v>0.012199999999992883</v>
      </c>
      <c r="F641" s="228">
        <f t="shared" si="29"/>
        <v>35.21736620285458</v>
      </c>
      <c r="G641" s="181">
        <f t="shared" si="28"/>
        <v>346.42</v>
      </c>
      <c r="H641" s="123">
        <v>63</v>
      </c>
      <c r="I641" s="141">
        <v>715.58</v>
      </c>
      <c r="J641" s="141">
        <v>369.16</v>
      </c>
    </row>
    <row r="642" spans="1:10" ht="23.25">
      <c r="A642" s="121">
        <v>23727</v>
      </c>
      <c r="B642" s="123">
        <v>13</v>
      </c>
      <c r="C642" s="132">
        <v>85.2336</v>
      </c>
      <c r="D642" s="132">
        <v>85.2404</v>
      </c>
      <c r="E642" s="181">
        <f t="shared" si="30"/>
        <v>0.006799999999998363</v>
      </c>
      <c r="F642" s="228">
        <f t="shared" si="29"/>
        <v>24.941314553984608</v>
      </c>
      <c r="G642" s="181">
        <f t="shared" si="28"/>
        <v>272.64</v>
      </c>
      <c r="H642" s="123">
        <v>64</v>
      </c>
      <c r="I642" s="141">
        <v>824.61</v>
      </c>
      <c r="J642" s="141">
        <v>551.97</v>
      </c>
    </row>
    <row r="643" spans="1:10" ht="23.25">
      <c r="A643" s="121"/>
      <c r="B643" s="123">
        <v>14</v>
      </c>
      <c r="C643" s="132">
        <v>87.7521</v>
      </c>
      <c r="D643" s="132">
        <v>87.758</v>
      </c>
      <c r="E643" s="181">
        <f t="shared" si="30"/>
        <v>0.005899999999996908</v>
      </c>
      <c r="F643" s="228">
        <f t="shared" si="29"/>
        <v>19.38748685593096</v>
      </c>
      <c r="G643" s="181">
        <f t="shared" si="28"/>
        <v>304.31999999999994</v>
      </c>
      <c r="H643" s="123">
        <v>65</v>
      </c>
      <c r="I643" s="141">
        <v>769.54</v>
      </c>
      <c r="J643" s="141">
        <v>465.22</v>
      </c>
    </row>
    <row r="644" spans="1:10" ht="23.25">
      <c r="A644" s="121"/>
      <c r="B644" s="123">
        <v>15</v>
      </c>
      <c r="C644" s="132">
        <v>86.9776</v>
      </c>
      <c r="D644" s="132">
        <v>86.9839</v>
      </c>
      <c r="E644" s="181">
        <f t="shared" si="30"/>
        <v>0.006300000000010186</v>
      </c>
      <c r="F644" s="228">
        <f t="shared" si="29"/>
        <v>20.559344711712903</v>
      </c>
      <c r="G644" s="181">
        <f t="shared" si="28"/>
        <v>306.43000000000006</v>
      </c>
      <c r="H644" s="123">
        <v>66</v>
      </c>
      <c r="I644" s="141">
        <v>684.82</v>
      </c>
      <c r="J644" s="141">
        <v>378.39</v>
      </c>
    </row>
    <row r="645" spans="1:10" ht="23.25">
      <c r="A645" s="121">
        <v>23735</v>
      </c>
      <c r="B645" s="123">
        <v>16</v>
      </c>
      <c r="C645" s="132">
        <v>85.617</v>
      </c>
      <c r="D645" s="132">
        <v>85.6334</v>
      </c>
      <c r="E645" s="181">
        <f t="shared" si="30"/>
        <v>0.0163999999999902</v>
      </c>
      <c r="F645" s="228">
        <f t="shared" si="29"/>
        <v>60.40070713019372</v>
      </c>
      <c r="G645" s="181">
        <f t="shared" si="28"/>
        <v>271.52</v>
      </c>
      <c r="H645" s="123">
        <v>67</v>
      </c>
      <c r="I645" s="141">
        <v>827.71</v>
      </c>
      <c r="J645" s="141">
        <v>556.19</v>
      </c>
    </row>
    <row r="646" spans="1:10" ht="23.25">
      <c r="A646" s="121"/>
      <c r="B646" s="123">
        <v>17</v>
      </c>
      <c r="C646" s="132">
        <v>89.3479</v>
      </c>
      <c r="D646" s="132">
        <v>89.3557</v>
      </c>
      <c r="E646" s="181">
        <f t="shared" si="30"/>
        <v>0.007800000000003138</v>
      </c>
      <c r="F646" s="228">
        <f t="shared" si="29"/>
        <v>29.724476963542315</v>
      </c>
      <c r="G646" s="181">
        <f t="shared" si="28"/>
        <v>262.40999999999997</v>
      </c>
      <c r="H646" s="123">
        <v>68</v>
      </c>
      <c r="I646" s="141">
        <v>827.6</v>
      </c>
      <c r="J646" s="141">
        <v>565.19</v>
      </c>
    </row>
    <row r="647" spans="1:10" ht="23.25">
      <c r="A647" s="121"/>
      <c r="B647" s="123">
        <v>18</v>
      </c>
      <c r="C647" s="132">
        <v>86.7712</v>
      </c>
      <c r="D647" s="132">
        <v>86.7818</v>
      </c>
      <c r="E647" s="181">
        <f t="shared" si="30"/>
        <v>0.010600000000010823</v>
      </c>
      <c r="F647" s="228">
        <f t="shared" si="29"/>
        <v>38.40718866629524</v>
      </c>
      <c r="G647" s="181">
        <f t="shared" si="28"/>
        <v>275.99</v>
      </c>
      <c r="H647" s="123">
        <v>69</v>
      </c>
      <c r="I647" s="141">
        <v>824.66</v>
      </c>
      <c r="J647" s="141">
        <v>548.67</v>
      </c>
    </row>
    <row r="648" spans="1:10" ht="23.25">
      <c r="A648" s="121">
        <v>23754</v>
      </c>
      <c r="B648" s="123">
        <v>7</v>
      </c>
      <c r="C648" s="132">
        <v>86.3576</v>
      </c>
      <c r="D648" s="132">
        <v>86.3658</v>
      </c>
      <c r="E648" s="181">
        <f t="shared" si="30"/>
        <v>0.008199999999987995</v>
      </c>
      <c r="F648" s="228">
        <f t="shared" si="29"/>
        <v>30.522985296809946</v>
      </c>
      <c r="G648" s="181">
        <f t="shared" si="28"/>
        <v>268.6500000000001</v>
      </c>
      <c r="H648" s="123">
        <v>70</v>
      </c>
      <c r="I648" s="141">
        <v>820.58</v>
      </c>
      <c r="J648" s="141">
        <v>551.93</v>
      </c>
    </row>
    <row r="649" spans="1:10" ht="23.25">
      <c r="A649" s="121"/>
      <c r="B649" s="123">
        <v>8</v>
      </c>
      <c r="C649" s="132">
        <v>85.878</v>
      </c>
      <c r="D649" s="132">
        <v>85.8888</v>
      </c>
      <c r="E649" s="181">
        <f t="shared" si="30"/>
        <v>0.010800000000003251</v>
      </c>
      <c r="F649" s="228">
        <f t="shared" si="29"/>
        <v>31.429153449941076</v>
      </c>
      <c r="G649" s="181">
        <f t="shared" si="28"/>
        <v>343.63</v>
      </c>
      <c r="H649" s="123">
        <v>71</v>
      </c>
      <c r="I649" s="141">
        <v>657.87</v>
      </c>
      <c r="J649" s="141">
        <v>314.24</v>
      </c>
    </row>
    <row r="650" spans="1:10" ht="23.25">
      <c r="A650" s="121"/>
      <c r="B650" s="123">
        <v>9</v>
      </c>
      <c r="C650" s="132">
        <v>86.5225</v>
      </c>
      <c r="D650" s="132">
        <v>86.5292</v>
      </c>
      <c r="E650" s="181">
        <f t="shared" si="30"/>
        <v>0.006700000000009254</v>
      </c>
      <c r="F650" s="228">
        <f t="shared" si="29"/>
        <v>23.915759414632355</v>
      </c>
      <c r="G650" s="181">
        <f t="shared" si="28"/>
        <v>280.15</v>
      </c>
      <c r="H650" s="123">
        <v>72</v>
      </c>
      <c r="I650" s="141">
        <v>771.15</v>
      </c>
      <c r="J650" s="141">
        <v>491</v>
      </c>
    </row>
    <row r="651" spans="1:10" ht="23.25">
      <c r="A651" s="121">
        <v>23766</v>
      </c>
      <c r="B651" s="123">
        <v>10</v>
      </c>
      <c r="C651" s="132">
        <v>85.0736</v>
      </c>
      <c r="D651" s="132">
        <v>85.084</v>
      </c>
      <c r="E651" s="181">
        <f t="shared" si="30"/>
        <v>0.010400000000004184</v>
      </c>
      <c r="F651" s="228">
        <f t="shared" si="29"/>
        <v>32.66229075721297</v>
      </c>
      <c r="G651" s="181">
        <f t="shared" si="28"/>
        <v>318.41</v>
      </c>
      <c r="H651" s="123">
        <v>73</v>
      </c>
      <c r="I651" s="141">
        <v>701.2</v>
      </c>
      <c r="J651" s="141">
        <v>382.79</v>
      </c>
    </row>
    <row r="652" spans="1:10" ht="23.25">
      <c r="A652" s="121"/>
      <c r="B652" s="123">
        <v>11</v>
      </c>
      <c r="C652" s="132">
        <v>86.0838</v>
      </c>
      <c r="D652" s="132">
        <v>86.091</v>
      </c>
      <c r="E652" s="181">
        <f t="shared" si="30"/>
        <v>0.007199999999997431</v>
      </c>
      <c r="F652" s="228">
        <f t="shared" si="29"/>
        <v>23.900414937750803</v>
      </c>
      <c r="G652" s="181">
        <f t="shared" si="28"/>
        <v>301.25000000000006</v>
      </c>
      <c r="H652" s="123">
        <v>74</v>
      </c>
      <c r="I652" s="141">
        <v>785.58</v>
      </c>
      <c r="J652" s="141">
        <v>484.33</v>
      </c>
    </row>
    <row r="653" spans="1:10" ht="23.25">
      <c r="A653" s="121"/>
      <c r="B653" s="123">
        <v>12</v>
      </c>
      <c r="C653" s="132">
        <v>84.8163</v>
      </c>
      <c r="D653" s="132">
        <v>84.8217</v>
      </c>
      <c r="E653" s="181">
        <f t="shared" si="30"/>
        <v>0.005400000000008731</v>
      </c>
      <c r="F653" s="228">
        <f t="shared" si="29"/>
        <v>18.927444794983288</v>
      </c>
      <c r="G653" s="181">
        <f t="shared" si="28"/>
        <v>285.29999999999995</v>
      </c>
      <c r="H653" s="123">
        <v>75</v>
      </c>
      <c r="I653" s="141">
        <v>820.68</v>
      </c>
      <c r="J653" s="141">
        <v>535.38</v>
      </c>
    </row>
    <row r="654" spans="1:10" ht="23.25">
      <c r="A654" s="121">
        <v>23788</v>
      </c>
      <c r="B654" s="123">
        <v>31</v>
      </c>
      <c r="C654" s="132">
        <v>91.3697</v>
      </c>
      <c r="D654" s="132">
        <v>91.3789</v>
      </c>
      <c r="E654" s="181">
        <f t="shared" si="30"/>
        <v>0.00920000000000698</v>
      </c>
      <c r="F654" s="228">
        <f t="shared" si="29"/>
        <v>29.48528940454773</v>
      </c>
      <c r="G654" s="181">
        <f t="shared" si="28"/>
        <v>312.02</v>
      </c>
      <c r="H654" s="123">
        <v>76</v>
      </c>
      <c r="I654" s="141">
        <v>824.17</v>
      </c>
      <c r="J654" s="141">
        <v>512.15</v>
      </c>
    </row>
    <row r="655" spans="1:10" ht="23.25">
      <c r="A655" s="121"/>
      <c r="B655" s="123">
        <v>32</v>
      </c>
      <c r="C655" s="132">
        <v>84.0019</v>
      </c>
      <c r="D655" s="132">
        <v>84.0158</v>
      </c>
      <c r="E655" s="181">
        <f t="shared" si="30"/>
        <v>0.013899999999992474</v>
      </c>
      <c r="F655" s="228">
        <f t="shared" si="29"/>
        <v>47.84359618625433</v>
      </c>
      <c r="G655" s="181">
        <f t="shared" si="28"/>
        <v>290.53000000000003</v>
      </c>
      <c r="H655" s="123">
        <v>77</v>
      </c>
      <c r="I655" s="141">
        <v>704.71</v>
      </c>
      <c r="J655" s="141">
        <v>414.18</v>
      </c>
    </row>
    <row r="656" spans="1:10" ht="23.25">
      <c r="A656" s="121"/>
      <c r="B656" s="123">
        <v>33</v>
      </c>
      <c r="C656" s="132">
        <v>88.3927</v>
      </c>
      <c r="D656" s="132">
        <v>88.3971</v>
      </c>
      <c r="E656" s="181">
        <f t="shared" si="30"/>
        <v>0.0043999999999897454</v>
      </c>
      <c r="F656" s="228">
        <f t="shared" si="29"/>
        <v>13.832128261520735</v>
      </c>
      <c r="G656" s="181">
        <f t="shared" si="28"/>
        <v>318.09999999999997</v>
      </c>
      <c r="H656" s="123">
        <v>78</v>
      </c>
      <c r="I656" s="141">
        <v>808.78</v>
      </c>
      <c r="J656" s="141">
        <v>490.68</v>
      </c>
    </row>
    <row r="657" spans="1:10" ht="23.25">
      <c r="A657" s="121">
        <v>23796</v>
      </c>
      <c r="B657" s="123">
        <v>34</v>
      </c>
      <c r="C657" s="132">
        <v>86.9927</v>
      </c>
      <c r="D657" s="132">
        <v>87.0019</v>
      </c>
      <c r="E657" s="181">
        <f t="shared" si="30"/>
        <v>0.00920000000000698</v>
      </c>
      <c r="F657" s="228">
        <f t="shared" si="29"/>
        <v>30.769230769254126</v>
      </c>
      <c r="G657" s="181">
        <f t="shared" si="28"/>
        <v>298.99999999999994</v>
      </c>
      <c r="H657" s="123">
        <v>79</v>
      </c>
      <c r="I657" s="141">
        <v>629.91</v>
      </c>
      <c r="J657" s="141">
        <v>330.91</v>
      </c>
    </row>
    <row r="658" spans="1:10" ht="23.25">
      <c r="A658" s="121"/>
      <c r="B658" s="123">
        <v>35</v>
      </c>
      <c r="C658" s="132">
        <v>86.0569</v>
      </c>
      <c r="D658" s="132">
        <v>86.0654</v>
      </c>
      <c r="E658" s="181">
        <f t="shared" si="30"/>
        <v>0.008499999999997954</v>
      </c>
      <c r="F658" s="228">
        <f t="shared" si="29"/>
        <v>34.65285988013352</v>
      </c>
      <c r="G658" s="181">
        <f t="shared" si="28"/>
        <v>245.29000000000008</v>
      </c>
      <c r="H658" s="123">
        <v>80</v>
      </c>
      <c r="I658" s="141">
        <v>812.82</v>
      </c>
      <c r="J658" s="141">
        <v>567.53</v>
      </c>
    </row>
    <row r="659" spans="1:10" ht="23.25">
      <c r="A659" s="121"/>
      <c r="B659" s="123">
        <v>36</v>
      </c>
      <c r="C659" s="132">
        <v>85.0439</v>
      </c>
      <c r="D659" s="132">
        <v>85.0554</v>
      </c>
      <c r="E659" s="181">
        <f t="shared" si="30"/>
        <v>0.011500000000012278</v>
      </c>
      <c r="F659" s="228">
        <f t="shared" si="29"/>
        <v>37.795379104125544</v>
      </c>
      <c r="G659" s="181">
        <f t="shared" si="28"/>
        <v>304.27</v>
      </c>
      <c r="H659" s="123">
        <v>81</v>
      </c>
      <c r="I659" s="141">
        <v>821.76</v>
      </c>
      <c r="J659" s="141">
        <v>517.49</v>
      </c>
    </row>
    <row r="660" spans="1:10" ht="23.25">
      <c r="A660" s="121">
        <v>23810</v>
      </c>
      <c r="B660" s="123">
        <v>31</v>
      </c>
      <c r="C660" s="132">
        <v>91.3799</v>
      </c>
      <c r="D660" s="132">
        <v>91.4002</v>
      </c>
      <c r="E660" s="181">
        <f t="shared" si="30"/>
        <v>0.02029999999999177</v>
      </c>
      <c r="F660" s="228">
        <f t="shared" si="29"/>
        <v>65.49866098793848</v>
      </c>
      <c r="G660" s="181">
        <f t="shared" si="28"/>
        <v>309.92999999999995</v>
      </c>
      <c r="H660" s="123">
        <v>82</v>
      </c>
      <c r="I660" s="141">
        <v>731.78</v>
      </c>
      <c r="J660" s="141">
        <v>421.85</v>
      </c>
    </row>
    <row r="661" spans="1:10" ht="23.25">
      <c r="A661" s="121"/>
      <c r="B661" s="123">
        <v>32</v>
      </c>
      <c r="C661" s="132">
        <v>83.9884</v>
      </c>
      <c r="D661" s="132">
        <v>83.9989</v>
      </c>
      <c r="E661" s="181">
        <f t="shared" si="30"/>
        <v>0.010500000000007503</v>
      </c>
      <c r="F661" s="228">
        <f t="shared" si="29"/>
        <v>38.722525446258665</v>
      </c>
      <c r="G661" s="181">
        <f t="shared" si="28"/>
        <v>271.1600000000001</v>
      </c>
      <c r="H661" s="123">
        <v>83</v>
      </c>
      <c r="I661" s="141">
        <v>821.97</v>
      </c>
      <c r="J661" s="141">
        <v>550.81</v>
      </c>
    </row>
    <row r="662" spans="1:10" ht="23.25">
      <c r="A662" s="121"/>
      <c r="B662" s="123">
        <v>33</v>
      </c>
      <c r="C662" s="132">
        <v>88.4202</v>
      </c>
      <c r="D662" s="132">
        <v>88.4385</v>
      </c>
      <c r="E662" s="181">
        <f t="shared" si="30"/>
        <v>0.01830000000001064</v>
      </c>
      <c r="F662" s="228">
        <f t="shared" si="29"/>
        <v>60.55993116688942</v>
      </c>
      <c r="G662" s="181">
        <f t="shared" si="28"/>
        <v>302.17999999999995</v>
      </c>
      <c r="H662" s="123">
        <v>84</v>
      </c>
      <c r="I662" s="141">
        <v>842.39</v>
      </c>
      <c r="J662" s="141">
        <v>540.21</v>
      </c>
    </row>
    <row r="663" spans="1:10" ht="23.25">
      <c r="A663" s="121">
        <v>23826</v>
      </c>
      <c r="B663" s="123">
        <v>34</v>
      </c>
      <c r="C663" s="132">
        <v>87.0271</v>
      </c>
      <c r="D663" s="132">
        <v>87.0376</v>
      </c>
      <c r="E663" s="181">
        <f t="shared" si="30"/>
        <v>0.010499999999993292</v>
      </c>
      <c r="F663" s="228">
        <f t="shared" si="29"/>
        <v>33.1785003317638</v>
      </c>
      <c r="G663" s="181">
        <f t="shared" si="28"/>
        <v>316.47</v>
      </c>
      <c r="H663" s="123">
        <v>85</v>
      </c>
      <c r="I663" s="141">
        <v>737.12</v>
      </c>
      <c r="J663" s="141">
        <v>420.65</v>
      </c>
    </row>
    <row r="664" spans="1:10" ht="23.25">
      <c r="A664" s="121"/>
      <c r="B664" s="123">
        <v>35</v>
      </c>
      <c r="C664" s="132">
        <v>86.0963</v>
      </c>
      <c r="D664" s="132">
        <v>86.1098</v>
      </c>
      <c r="E664" s="181">
        <f t="shared" si="30"/>
        <v>0.013500000000007617</v>
      </c>
      <c r="F664" s="228">
        <f t="shared" si="29"/>
        <v>42.60825653329004</v>
      </c>
      <c r="G664" s="181">
        <f t="shared" si="28"/>
        <v>316.84000000000003</v>
      </c>
      <c r="H664" s="123">
        <v>86</v>
      </c>
      <c r="I664" s="141">
        <v>736.72</v>
      </c>
      <c r="J664" s="141">
        <v>419.88</v>
      </c>
    </row>
    <row r="665" spans="1:10" s="215" customFormat="1" ht="24" thickBot="1">
      <c r="A665" s="189"/>
      <c r="B665" s="190">
        <v>36</v>
      </c>
      <c r="C665" s="191">
        <v>85.055</v>
      </c>
      <c r="D665" s="191">
        <v>85.0767</v>
      </c>
      <c r="E665" s="192">
        <f t="shared" si="30"/>
        <v>0.02169999999999561</v>
      </c>
      <c r="F665" s="230">
        <f t="shared" si="29"/>
        <v>56.4428028923571</v>
      </c>
      <c r="G665" s="192">
        <f t="shared" si="28"/>
        <v>384.46000000000004</v>
      </c>
      <c r="H665" s="190">
        <v>87</v>
      </c>
      <c r="I665" s="193">
        <v>722.84</v>
      </c>
      <c r="J665" s="193">
        <v>338.38</v>
      </c>
    </row>
    <row r="666" spans="1:10" ht="23.25">
      <c r="A666" s="168"/>
      <c r="B666" s="169"/>
      <c r="C666" s="170"/>
      <c r="D666" s="170"/>
      <c r="E666" s="185"/>
      <c r="F666" s="227"/>
      <c r="G666" s="185"/>
      <c r="H666" s="169"/>
      <c r="I666" s="173"/>
      <c r="J666" s="173"/>
    </row>
    <row r="667" spans="1:10" ht="23.25">
      <c r="A667" s="121"/>
      <c r="B667" s="123"/>
      <c r="C667" s="132"/>
      <c r="D667" s="132"/>
      <c r="E667" s="181"/>
      <c r="F667" s="228"/>
      <c r="G667" s="181"/>
      <c r="H667" s="123"/>
      <c r="I667" s="141"/>
      <c r="J667" s="141"/>
    </row>
    <row r="668" spans="1:10" ht="23.25">
      <c r="A668" s="121"/>
      <c r="B668" s="123"/>
      <c r="C668" s="132"/>
      <c r="D668" s="132"/>
      <c r="E668" s="181"/>
      <c r="F668" s="228"/>
      <c r="G668" s="181"/>
      <c r="H668" s="123"/>
      <c r="I668" s="141"/>
      <c r="J668" s="141"/>
    </row>
    <row r="669" spans="1:10" ht="23.25">
      <c r="A669" s="121"/>
      <c r="B669" s="123"/>
      <c r="C669" s="132"/>
      <c r="D669" s="132"/>
      <c r="E669" s="181"/>
      <c r="F669" s="228"/>
      <c r="G669" s="181"/>
      <c r="H669" s="123"/>
      <c r="I669" s="141"/>
      <c r="J669" s="141"/>
    </row>
    <row r="670" spans="1:10" ht="23.25">
      <c r="A670" s="121"/>
      <c r="B670" s="123"/>
      <c r="C670" s="132"/>
      <c r="D670" s="132"/>
      <c r="E670" s="181"/>
      <c r="F670" s="228"/>
      <c r="G670" s="181"/>
      <c r="H670" s="123"/>
      <c r="I670" s="141"/>
      <c r="J670" s="141"/>
    </row>
    <row r="671" spans="1:10" ht="23.25">
      <c r="A671" s="121"/>
      <c r="B671" s="123"/>
      <c r="C671" s="132"/>
      <c r="D671" s="132"/>
      <c r="E671" s="181"/>
      <c r="F671" s="228"/>
      <c r="G671" s="181"/>
      <c r="H671" s="123"/>
      <c r="I671" s="141"/>
      <c r="J671" s="141"/>
    </row>
    <row r="672" spans="1:10" ht="23.25">
      <c r="A672" s="121"/>
      <c r="B672" s="123"/>
      <c r="C672" s="132"/>
      <c r="D672" s="132"/>
      <c r="E672" s="181"/>
      <c r="F672" s="228"/>
      <c r="G672" s="181"/>
      <c r="H672" s="123"/>
      <c r="I672" s="141"/>
      <c r="J672" s="141"/>
    </row>
    <row r="673" spans="1:10" ht="23.25">
      <c r="A673" s="121"/>
      <c r="B673" s="123"/>
      <c r="C673" s="132"/>
      <c r="D673" s="132"/>
      <c r="E673" s="181"/>
      <c r="F673" s="228"/>
      <c r="G673" s="181"/>
      <c r="H673" s="123"/>
      <c r="I673" s="141"/>
      <c r="J673" s="141"/>
    </row>
    <row r="674" spans="1:10" ht="23.25">
      <c r="A674" s="121"/>
      <c r="B674" s="123"/>
      <c r="C674" s="132"/>
      <c r="D674" s="132"/>
      <c r="E674" s="181"/>
      <c r="F674" s="228"/>
      <c r="G674" s="181"/>
      <c r="H674" s="123"/>
      <c r="I674" s="141"/>
      <c r="J674" s="141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AJ1481"/>
  <sheetViews>
    <sheetView zoomScale="85" zoomScaleNormal="85" zoomScalePageLayoutView="0" workbookViewId="0" topLeftCell="A567">
      <selection activeCell="G584" sqref="G584"/>
    </sheetView>
  </sheetViews>
  <sheetFormatPr defaultColWidth="9.140625" defaultRowHeight="23.25"/>
  <cols>
    <col min="1" max="1" width="7.7109375" style="1" customWidth="1"/>
    <col min="2" max="2" width="8.421875" style="6" customWidth="1"/>
    <col min="3" max="3" width="12.7109375" style="96" customWidth="1"/>
    <col min="4" max="8" width="12.7109375" style="85" customWidth="1"/>
    <col min="9" max="9" width="12.7109375" style="6" customWidth="1"/>
    <col min="10" max="12" width="12.7109375" style="85" customWidth="1"/>
    <col min="13" max="14" width="12.7109375" style="1" customWidth="1"/>
    <col min="15" max="15" width="9.140625" style="1" customWidth="1"/>
    <col min="16" max="16" width="13.57421875" style="1" customWidth="1"/>
    <col min="17" max="17" width="13.140625" style="1" customWidth="1"/>
    <col min="18" max="18" width="13.00390625" style="1" customWidth="1"/>
    <col min="19" max="19" width="16.00390625" style="1" customWidth="1"/>
    <col min="20" max="20" width="14.28125" style="1" customWidth="1"/>
    <col min="21" max="21" width="13.140625" style="1" customWidth="1"/>
    <col min="22" max="22" width="11.140625" style="1" customWidth="1"/>
    <col min="23" max="16384" width="9.140625" style="1" customWidth="1"/>
  </cols>
  <sheetData>
    <row r="2" spans="3:22" ht="29.25">
      <c r="C2" s="95" t="s">
        <v>0</v>
      </c>
      <c r="D2" s="84"/>
      <c r="E2" s="84"/>
      <c r="F2" s="84"/>
      <c r="G2" s="84"/>
      <c r="H2" s="84"/>
      <c r="J2" s="84"/>
      <c r="K2" s="84"/>
      <c r="L2" s="84"/>
      <c r="M2" s="2"/>
      <c r="N2" s="6"/>
      <c r="O2" s="6"/>
      <c r="P2" s="95" t="s">
        <v>0</v>
      </c>
      <c r="Q2" s="84"/>
      <c r="R2" s="84"/>
      <c r="S2" s="84"/>
      <c r="T2" s="2"/>
      <c r="U2" s="84"/>
      <c r="V2" s="6"/>
    </row>
    <row r="3" spans="3:22" ht="24">
      <c r="C3" s="96" t="s">
        <v>199</v>
      </c>
      <c r="H3" s="85" t="s">
        <v>1</v>
      </c>
      <c r="N3" s="6"/>
      <c r="O3" s="6"/>
      <c r="P3" s="96" t="s">
        <v>199</v>
      </c>
      <c r="Q3" s="85"/>
      <c r="R3" s="85"/>
      <c r="S3" s="85"/>
      <c r="U3" s="85" t="s">
        <v>1</v>
      </c>
      <c r="V3" s="6"/>
    </row>
    <row r="4" spans="3:22" ht="24">
      <c r="C4" s="96" t="s">
        <v>198</v>
      </c>
      <c r="H4" s="85" t="s">
        <v>2</v>
      </c>
      <c r="N4" s="6"/>
      <c r="O4" s="6"/>
      <c r="P4" s="96" t="s">
        <v>198</v>
      </c>
      <c r="Q4" s="85"/>
      <c r="R4" s="85"/>
      <c r="S4" s="85"/>
      <c r="U4" s="85" t="s">
        <v>2</v>
      </c>
      <c r="V4" s="6"/>
    </row>
    <row r="5" spans="3:22" ht="27.75" thickBot="1">
      <c r="C5" s="96" t="s">
        <v>191</v>
      </c>
      <c r="H5" s="85" t="s">
        <v>3</v>
      </c>
      <c r="N5" s="6"/>
      <c r="O5" s="6"/>
      <c r="P5" s="96" t="s">
        <v>191</v>
      </c>
      <c r="Q5" s="85"/>
      <c r="R5" s="85"/>
      <c r="S5" s="85"/>
      <c r="U5" s="85" t="s">
        <v>3</v>
      </c>
      <c r="V5" s="6"/>
    </row>
    <row r="6" spans="3:22" ht="120">
      <c r="C6" s="97" t="s">
        <v>4</v>
      </c>
      <c r="D6" s="124" t="s">
        <v>5</v>
      </c>
      <c r="E6" s="92" t="s">
        <v>6</v>
      </c>
      <c r="F6" s="100"/>
      <c r="G6" s="89" t="s">
        <v>7</v>
      </c>
      <c r="H6" s="89" t="s">
        <v>8</v>
      </c>
      <c r="I6" s="3" t="s">
        <v>9</v>
      </c>
      <c r="J6" s="86"/>
      <c r="K6" s="86"/>
      <c r="L6" s="86"/>
      <c r="M6" s="7"/>
      <c r="N6" s="6"/>
      <c r="O6" s="6"/>
      <c r="P6" s="97" t="s">
        <v>4</v>
      </c>
      <c r="Q6" s="124" t="s">
        <v>5</v>
      </c>
      <c r="R6" s="92" t="s">
        <v>6</v>
      </c>
      <c r="S6" s="100"/>
      <c r="T6" s="4" t="s">
        <v>7</v>
      </c>
      <c r="U6" s="89" t="s">
        <v>8</v>
      </c>
      <c r="V6" s="3" t="s">
        <v>9</v>
      </c>
    </row>
    <row r="7" spans="3:22" ht="72">
      <c r="C7" s="98"/>
      <c r="D7" s="90" t="s">
        <v>10</v>
      </c>
      <c r="E7" s="90" t="s">
        <v>11</v>
      </c>
      <c r="F7" s="90" t="s">
        <v>12</v>
      </c>
      <c r="G7" s="204" t="s">
        <v>13</v>
      </c>
      <c r="H7" s="90" t="s">
        <v>14</v>
      </c>
      <c r="I7" s="93"/>
      <c r="J7" s="11"/>
      <c r="K7" s="11"/>
      <c r="L7" s="11"/>
      <c r="M7" s="8"/>
      <c r="N7" s="6"/>
      <c r="O7" s="6"/>
      <c r="P7" s="98"/>
      <c r="Q7" s="90" t="s">
        <v>10</v>
      </c>
      <c r="R7" s="90" t="s">
        <v>11</v>
      </c>
      <c r="S7" s="90" t="s">
        <v>12</v>
      </c>
      <c r="T7" s="5" t="s">
        <v>13</v>
      </c>
      <c r="U7" s="90" t="s">
        <v>14</v>
      </c>
      <c r="V7" s="93"/>
    </row>
    <row r="8" spans="3:22" ht="24">
      <c r="C8" s="99" t="s">
        <v>15</v>
      </c>
      <c r="D8" s="91" t="s">
        <v>16</v>
      </c>
      <c r="E8" s="91" t="s">
        <v>17</v>
      </c>
      <c r="F8" s="91" t="s">
        <v>18</v>
      </c>
      <c r="G8" s="91" t="s">
        <v>19</v>
      </c>
      <c r="H8" s="91" t="s">
        <v>20</v>
      </c>
      <c r="I8" s="53" t="s">
        <v>21</v>
      </c>
      <c r="J8" s="87"/>
      <c r="K8" s="87"/>
      <c r="L8" s="87"/>
      <c r="M8" s="9"/>
      <c r="N8" s="6"/>
      <c r="O8" s="182"/>
      <c r="P8" s="99" t="s">
        <v>15</v>
      </c>
      <c r="Q8" s="91" t="s">
        <v>16</v>
      </c>
      <c r="R8" s="91" t="s">
        <v>17</v>
      </c>
      <c r="S8" s="91" t="s">
        <v>18</v>
      </c>
      <c r="T8" s="52" t="s">
        <v>19</v>
      </c>
      <c r="U8" s="91" t="s">
        <v>20</v>
      </c>
      <c r="V8" s="53" t="s">
        <v>21</v>
      </c>
    </row>
    <row r="9" spans="1:36" ht="24">
      <c r="A9" s="8" t="s">
        <v>26</v>
      </c>
      <c r="B9" s="7">
        <v>1</v>
      </c>
      <c r="C9" s="152">
        <v>37000</v>
      </c>
      <c r="D9" s="11">
        <v>0.56</v>
      </c>
      <c r="E9" s="11">
        <v>0.179</v>
      </c>
      <c r="F9" s="54">
        <f>E9*0.0864</f>
        <v>0.0154656</v>
      </c>
      <c r="G9" s="11">
        <f aca="true" t="shared" si="0" ref="G9:G44">+AVERAGE(J9:L9)</f>
        <v>87.47333333333334</v>
      </c>
      <c r="H9" s="54">
        <f>G9*F9</f>
        <v>1.3528275840000001</v>
      </c>
      <c r="I9" s="9" t="s">
        <v>23</v>
      </c>
      <c r="J9" s="11">
        <v>121.8</v>
      </c>
      <c r="K9" s="11">
        <v>69.64</v>
      </c>
      <c r="L9" s="11">
        <v>70.98</v>
      </c>
      <c r="M9" s="11"/>
      <c r="N9" s="10"/>
      <c r="O9" s="7">
        <v>1</v>
      </c>
      <c r="P9" s="74">
        <v>22011</v>
      </c>
      <c r="Q9" s="11">
        <v>364.017</v>
      </c>
      <c r="R9" s="11">
        <v>0.344</v>
      </c>
      <c r="S9" s="11">
        <f aca="true" t="shared" si="1" ref="S9:S37">R9*0.0864</f>
        <v>0.0297216</v>
      </c>
      <c r="T9" s="11">
        <f aca="true" t="shared" si="2" ref="T9:T34">+AVERAGE(W9:Y9)</f>
        <v>11.644770333333334</v>
      </c>
      <c r="U9" s="11">
        <f aca="true" t="shared" si="3" ref="U9:U34">T9*S9</f>
        <v>0.3461012059392</v>
      </c>
      <c r="V9" s="7" t="s">
        <v>118</v>
      </c>
      <c r="W9" s="11">
        <v>7.54957</v>
      </c>
      <c r="X9" s="11">
        <v>6.17262</v>
      </c>
      <c r="Y9" s="11">
        <v>21.212121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24">
      <c r="A10" s="8"/>
      <c r="B10" s="7">
        <f aca="true" t="shared" si="4" ref="B10:B76">+B9+1</f>
        <v>2</v>
      </c>
      <c r="C10" s="152">
        <v>37004</v>
      </c>
      <c r="D10" s="11">
        <v>0.55</v>
      </c>
      <c r="E10" s="11">
        <v>0.136</v>
      </c>
      <c r="F10" s="54">
        <f aca="true" t="shared" si="5" ref="F10:F77">E10*0.0864</f>
        <v>0.011750400000000001</v>
      </c>
      <c r="G10" s="11">
        <f t="shared" si="0"/>
        <v>62.04333333333333</v>
      </c>
      <c r="H10" s="54">
        <f aca="true" t="shared" si="6" ref="H10:H77">G10*F10</f>
        <v>0.7290339840000001</v>
      </c>
      <c r="I10" s="9" t="s">
        <v>24</v>
      </c>
      <c r="J10" s="11">
        <v>56.69</v>
      </c>
      <c r="K10" s="11">
        <v>63.97</v>
      </c>
      <c r="L10" s="11">
        <v>65.47</v>
      </c>
      <c r="M10" s="11"/>
      <c r="N10" s="10"/>
      <c r="O10" s="7">
        <v>2</v>
      </c>
      <c r="P10" s="74">
        <v>22033</v>
      </c>
      <c r="Q10" s="11">
        <v>364.737</v>
      </c>
      <c r="R10" s="11">
        <v>0.142</v>
      </c>
      <c r="S10" s="11">
        <f t="shared" si="1"/>
        <v>0.0122688</v>
      </c>
      <c r="T10" s="11">
        <f t="shared" si="2"/>
        <v>9.141763333333335</v>
      </c>
      <c r="U10" s="11">
        <f t="shared" si="3"/>
        <v>0.11215846598400002</v>
      </c>
      <c r="V10" s="7" t="s">
        <v>119</v>
      </c>
      <c r="W10" s="11">
        <v>18.12788</v>
      </c>
      <c r="X10" s="11">
        <v>6.84061</v>
      </c>
      <c r="Y10" s="11">
        <v>2.4568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4">
      <c r="A11" s="8"/>
      <c r="B11" s="7">
        <f t="shared" si="4"/>
        <v>3</v>
      </c>
      <c r="C11" s="152">
        <v>37011</v>
      </c>
      <c r="D11" s="11">
        <v>0.55</v>
      </c>
      <c r="E11" s="11">
        <v>0.145</v>
      </c>
      <c r="F11" s="54">
        <f t="shared" si="5"/>
        <v>0.012528</v>
      </c>
      <c r="G11" s="11">
        <f t="shared" si="0"/>
        <v>32.473333333333336</v>
      </c>
      <c r="H11" s="54">
        <f t="shared" si="6"/>
        <v>0.40682592</v>
      </c>
      <c r="I11" s="7" t="s">
        <v>25</v>
      </c>
      <c r="J11" s="11">
        <v>36.04</v>
      </c>
      <c r="K11" s="11">
        <v>30.52</v>
      </c>
      <c r="L11" s="11">
        <v>30.86</v>
      </c>
      <c r="M11" s="11"/>
      <c r="N11" s="10"/>
      <c r="O11" s="7">
        <v>3</v>
      </c>
      <c r="P11" s="74">
        <v>22044</v>
      </c>
      <c r="Q11" s="11">
        <v>364.717</v>
      </c>
      <c r="R11" s="11">
        <v>0.148</v>
      </c>
      <c r="S11" s="11">
        <f t="shared" si="1"/>
        <v>0.0127872</v>
      </c>
      <c r="T11" s="11">
        <f t="shared" si="2"/>
        <v>58.95975666666667</v>
      </c>
      <c r="U11" s="11">
        <f t="shared" si="3"/>
        <v>0.7539302004480001</v>
      </c>
      <c r="V11" s="7" t="s">
        <v>155</v>
      </c>
      <c r="W11" s="11">
        <v>51.54344</v>
      </c>
      <c r="X11" s="11">
        <v>60.85511</v>
      </c>
      <c r="Y11" s="11">
        <v>64.48072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4">
      <c r="A12" s="8"/>
      <c r="B12" s="7">
        <f t="shared" si="4"/>
        <v>4</v>
      </c>
      <c r="C12" s="152">
        <v>37025</v>
      </c>
      <c r="D12" s="11">
        <v>0.75</v>
      </c>
      <c r="E12" s="11">
        <v>1.447</v>
      </c>
      <c r="F12" s="54">
        <f t="shared" si="5"/>
        <v>0.12502080000000002</v>
      </c>
      <c r="G12" s="11">
        <f t="shared" si="0"/>
        <v>183.26666666666665</v>
      </c>
      <c r="H12" s="54">
        <f t="shared" si="6"/>
        <v>22.91214528</v>
      </c>
      <c r="I12" s="9" t="s">
        <v>27</v>
      </c>
      <c r="J12" s="11">
        <v>187.2</v>
      </c>
      <c r="K12" s="11">
        <v>185.4</v>
      </c>
      <c r="L12" s="11">
        <v>177.2</v>
      </c>
      <c r="M12" s="11"/>
      <c r="N12" s="10"/>
      <c r="O12" s="7">
        <v>4</v>
      </c>
      <c r="P12" s="74">
        <v>22051</v>
      </c>
      <c r="Q12" s="11">
        <v>364.977</v>
      </c>
      <c r="R12" s="11">
        <v>1.586</v>
      </c>
      <c r="S12" s="11">
        <f t="shared" si="1"/>
        <v>0.13703040000000002</v>
      </c>
      <c r="T12" s="11">
        <f t="shared" si="2"/>
        <v>52.33788333333334</v>
      </c>
      <c r="U12" s="11">
        <f t="shared" si="3"/>
        <v>7.171881088320002</v>
      </c>
      <c r="V12" s="7" t="s">
        <v>156</v>
      </c>
      <c r="W12" s="11">
        <v>58.98021</v>
      </c>
      <c r="X12" s="11">
        <v>50.70264</v>
      </c>
      <c r="Y12" s="11">
        <v>47.3308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">
      <c r="A13" s="8"/>
      <c r="B13" s="7">
        <f t="shared" si="4"/>
        <v>5</v>
      </c>
      <c r="C13" s="152">
        <v>37032</v>
      </c>
      <c r="D13" s="11">
        <v>1.22</v>
      </c>
      <c r="E13" s="11">
        <v>7.701</v>
      </c>
      <c r="F13" s="54">
        <f t="shared" si="5"/>
        <v>0.6653664</v>
      </c>
      <c r="G13" s="11">
        <f t="shared" si="0"/>
        <v>238.4</v>
      </c>
      <c r="H13" s="54">
        <f t="shared" si="6"/>
        <v>158.62334976</v>
      </c>
      <c r="I13" s="9" t="s">
        <v>28</v>
      </c>
      <c r="J13" s="11">
        <v>239.1</v>
      </c>
      <c r="K13" s="11">
        <v>247.8</v>
      </c>
      <c r="L13" s="11">
        <v>228.3</v>
      </c>
      <c r="M13" s="11"/>
      <c r="N13" s="10"/>
      <c r="O13" s="7">
        <v>5</v>
      </c>
      <c r="P13" s="74">
        <v>22054</v>
      </c>
      <c r="Q13" s="11">
        <v>365.632</v>
      </c>
      <c r="R13" s="11">
        <v>26.135</v>
      </c>
      <c r="S13" s="11">
        <f t="shared" si="1"/>
        <v>2.258064</v>
      </c>
      <c r="T13" s="11">
        <f t="shared" si="2"/>
        <v>54.158719999999995</v>
      </c>
      <c r="U13" s="11">
        <f t="shared" si="3"/>
        <v>122.29385591808</v>
      </c>
      <c r="V13" s="7" t="s">
        <v>157</v>
      </c>
      <c r="W13" s="11">
        <v>45.95125</v>
      </c>
      <c r="X13" s="11">
        <v>58.41201</v>
      </c>
      <c r="Y13" s="11">
        <v>58.1129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4">
      <c r="A14" s="8"/>
      <c r="B14" s="7">
        <f t="shared" si="4"/>
        <v>6</v>
      </c>
      <c r="C14" s="152">
        <v>37040</v>
      </c>
      <c r="D14" s="11">
        <v>0.9</v>
      </c>
      <c r="E14" s="11">
        <v>3.33</v>
      </c>
      <c r="F14" s="54">
        <f t="shared" si="5"/>
        <v>0.287712</v>
      </c>
      <c r="G14" s="11">
        <f t="shared" si="0"/>
        <v>234.33333333333334</v>
      </c>
      <c r="H14" s="54">
        <f t="shared" si="6"/>
        <v>67.420512</v>
      </c>
      <c r="I14" s="7" t="s">
        <v>29</v>
      </c>
      <c r="J14" s="11">
        <v>0</v>
      </c>
      <c r="K14" s="11">
        <v>358.6</v>
      </c>
      <c r="L14" s="11">
        <v>344.4</v>
      </c>
      <c r="M14" s="11"/>
      <c r="N14" s="10"/>
      <c r="O14" s="7">
        <v>6</v>
      </c>
      <c r="P14" s="74">
        <v>22075</v>
      </c>
      <c r="Q14" s="11">
        <v>365.317</v>
      </c>
      <c r="R14" s="11">
        <v>20.398</v>
      </c>
      <c r="S14" s="11">
        <f t="shared" si="1"/>
        <v>1.7623872</v>
      </c>
      <c r="T14" s="11">
        <f t="shared" si="2"/>
        <v>28.348126666666662</v>
      </c>
      <c r="U14" s="11">
        <f t="shared" si="3"/>
        <v>49.96037558131199</v>
      </c>
      <c r="V14" s="7" t="s">
        <v>158</v>
      </c>
      <c r="W14" s="11">
        <v>35.15076</v>
      </c>
      <c r="X14" s="11">
        <v>26.71635</v>
      </c>
      <c r="Y14" s="11">
        <v>23.17727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">
      <c r="A15" s="8"/>
      <c r="B15" s="7">
        <f t="shared" si="4"/>
        <v>7</v>
      </c>
      <c r="C15" s="152">
        <v>37055</v>
      </c>
      <c r="D15" s="11">
        <v>0.77</v>
      </c>
      <c r="E15" s="11">
        <v>2.007</v>
      </c>
      <c r="F15" s="54">
        <f t="shared" si="5"/>
        <v>0.17340480000000003</v>
      </c>
      <c r="G15" s="11">
        <f t="shared" si="0"/>
        <v>36.58</v>
      </c>
      <c r="H15" s="54">
        <f t="shared" si="6"/>
        <v>6.3431475840000004</v>
      </c>
      <c r="I15" s="9" t="s">
        <v>30</v>
      </c>
      <c r="J15" s="11">
        <v>37.83</v>
      </c>
      <c r="K15" s="11">
        <v>37.86</v>
      </c>
      <c r="L15" s="11">
        <v>34.05</v>
      </c>
      <c r="M15" s="11"/>
      <c r="N15" s="10"/>
      <c r="O15" s="7">
        <v>7</v>
      </c>
      <c r="P15" s="74">
        <v>22083</v>
      </c>
      <c r="Q15" s="11">
        <v>365.137</v>
      </c>
      <c r="R15" s="11">
        <v>16.457</v>
      </c>
      <c r="S15" s="11">
        <f t="shared" si="1"/>
        <v>1.4218848000000002</v>
      </c>
      <c r="T15" s="11">
        <f t="shared" si="2"/>
        <v>16.012203333333336</v>
      </c>
      <c r="U15" s="11">
        <f t="shared" si="3"/>
        <v>22.767508534176006</v>
      </c>
      <c r="V15" s="7" t="s">
        <v>124</v>
      </c>
      <c r="W15" s="11">
        <v>23.41846</v>
      </c>
      <c r="X15" s="11">
        <v>14.33318</v>
      </c>
      <c r="Y15" s="11">
        <v>10.28497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24">
      <c r="A16" s="8"/>
      <c r="B16" s="7">
        <f t="shared" si="4"/>
        <v>8</v>
      </c>
      <c r="C16" s="152">
        <v>37065</v>
      </c>
      <c r="D16" s="11">
        <v>0.59</v>
      </c>
      <c r="E16" s="11">
        <v>0.603</v>
      </c>
      <c r="F16" s="54">
        <f t="shared" si="5"/>
        <v>0.0520992</v>
      </c>
      <c r="G16" s="11">
        <f t="shared" si="0"/>
        <v>51.093333333333334</v>
      </c>
      <c r="H16" s="54">
        <f t="shared" si="6"/>
        <v>2.661921792</v>
      </c>
      <c r="I16" s="9" t="s">
        <v>31</v>
      </c>
      <c r="J16" s="11">
        <v>54.24</v>
      </c>
      <c r="K16" s="11">
        <v>48.2</v>
      </c>
      <c r="L16" s="11">
        <v>50.84</v>
      </c>
      <c r="M16" s="11"/>
      <c r="N16" s="10"/>
      <c r="O16" s="7">
        <v>8</v>
      </c>
      <c r="P16" s="74">
        <v>22094</v>
      </c>
      <c r="Q16" s="11">
        <v>364.937</v>
      </c>
      <c r="R16" s="11">
        <v>11.879</v>
      </c>
      <c r="S16" s="11">
        <f t="shared" si="1"/>
        <v>1.0263456</v>
      </c>
      <c r="T16" s="11">
        <f t="shared" si="2"/>
        <v>16.903533333333332</v>
      </c>
      <c r="U16" s="11">
        <f t="shared" si="3"/>
        <v>17.348867061119996</v>
      </c>
      <c r="V16" s="7" t="s">
        <v>125</v>
      </c>
      <c r="W16" s="11">
        <v>23.54418</v>
      </c>
      <c r="X16" s="11">
        <v>13.26964</v>
      </c>
      <c r="Y16" s="11">
        <v>13.89678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">
      <c r="A17" s="8"/>
      <c r="B17" s="7">
        <f t="shared" si="4"/>
        <v>9</v>
      </c>
      <c r="C17" s="152">
        <v>37071</v>
      </c>
      <c r="D17" s="11">
        <v>0.57</v>
      </c>
      <c r="E17" s="11">
        <v>0.425</v>
      </c>
      <c r="F17" s="54">
        <f t="shared" si="5"/>
        <v>0.03672</v>
      </c>
      <c r="G17" s="11">
        <f t="shared" si="0"/>
        <v>80.87</v>
      </c>
      <c r="H17" s="54">
        <f t="shared" si="6"/>
        <v>2.9695464000000005</v>
      </c>
      <c r="I17" s="7" t="s">
        <v>32</v>
      </c>
      <c r="J17" s="11">
        <v>86.51</v>
      </c>
      <c r="K17" s="11">
        <v>67.86</v>
      </c>
      <c r="L17" s="11">
        <v>88.24</v>
      </c>
      <c r="M17" s="11"/>
      <c r="N17" s="10"/>
      <c r="O17" s="7">
        <v>9</v>
      </c>
      <c r="P17" s="74">
        <v>22104</v>
      </c>
      <c r="Q17" s="11">
        <v>364.947</v>
      </c>
      <c r="R17" s="11">
        <v>11.988</v>
      </c>
      <c r="S17" s="11">
        <f t="shared" si="1"/>
        <v>1.0357632</v>
      </c>
      <c r="T17" s="11">
        <f t="shared" si="2"/>
        <v>25.77446</v>
      </c>
      <c r="U17" s="11">
        <f t="shared" si="3"/>
        <v>26.696237167872003</v>
      </c>
      <c r="V17" s="7" t="s">
        <v>126</v>
      </c>
      <c r="W17" s="11">
        <v>15.44785</v>
      </c>
      <c r="X17" s="11">
        <v>35.96796</v>
      </c>
      <c r="Y17" s="11">
        <v>25.90757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24">
      <c r="A18" s="8"/>
      <c r="B18" s="7">
        <f t="shared" si="4"/>
        <v>10</v>
      </c>
      <c r="C18" s="152">
        <v>37082</v>
      </c>
      <c r="D18" s="11">
        <v>0.65</v>
      </c>
      <c r="E18" s="11">
        <v>0.903</v>
      </c>
      <c r="F18" s="54">
        <f t="shared" si="5"/>
        <v>0.07801920000000001</v>
      </c>
      <c r="G18" s="11">
        <f t="shared" si="0"/>
        <v>13.133333333333333</v>
      </c>
      <c r="H18" s="54">
        <f t="shared" si="6"/>
        <v>1.02465216</v>
      </c>
      <c r="I18" s="9" t="s">
        <v>33</v>
      </c>
      <c r="J18" s="11">
        <v>20.29</v>
      </c>
      <c r="K18" s="11">
        <v>5.54</v>
      </c>
      <c r="L18" s="11">
        <v>13.57</v>
      </c>
      <c r="M18" s="11"/>
      <c r="N18" s="10"/>
      <c r="O18" s="7">
        <v>10</v>
      </c>
      <c r="P18" s="74">
        <v>22111</v>
      </c>
      <c r="Q18" s="11">
        <v>365.177</v>
      </c>
      <c r="R18" s="11">
        <v>17.033</v>
      </c>
      <c r="S18" s="11">
        <f t="shared" si="1"/>
        <v>1.4716512000000002</v>
      </c>
      <c r="T18" s="11">
        <f t="shared" si="2"/>
        <v>28.887666666666664</v>
      </c>
      <c r="U18" s="11">
        <f t="shared" si="3"/>
        <v>42.512569315200004</v>
      </c>
      <c r="V18" s="7" t="s">
        <v>127</v>
      </c>
      <c r="W18" s="11">
        <v>38.96062</v>
      </c>
      <c r="X18" s="11">
        <v>35.16776</v>
      </c>
      <c r="Y18" s="11">
        <v>12.53462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4">
      <c r="A19" s="8"/>
      <c r="B19" s="7">
        <f t="shared" si="4"/>
        <v>11</v>
      </c>
      <c r="C19" s="152">
        <v>37093</v>
      </c>
      <c r="D19" s="11">
        <v>0.58</v>
      </c>
      <c r="E19" s="11">
        <v>0.525</v>
      </c>
      <c r="F19" s="54">
        <f t="shared" si="5"/>
        <v>0.045360000000000004</v>
      </c>
      <c r="G19" s="11">
        <f t="shared" si="0"/>
        <v>21.256666666666668</v>
      </c>
      <c r="H19" s="54">
        <f t="shared" si="6"/>
        <v>0.9642024000000001</v>
      </c>
      <c r="I19" s="9" t="s">
        <v>34</v>
      </c>
      <c r="J19" s="11">
        <v>16.67</v>
      </c>
      <c r="K19" s="11">
        <v>26.46</v>
      </c>
      <c r="L19" s="11">
        <v>20.64</v>
      </c>
      <c r="M19" s="11"/>
      <c r="N19" s="10"/>
      <c r="O19" s="7">
        <v>11</v>
      </c>
      <c r="P19" s="74">
        <v>22121</v>
      </c>
      <c r="Q19" s="11">
        <v>365.197</v>
      </c>
      <c r="R19" s="11">
        <v>17.235</v>
      </c>
      <c r="S19" s="11">
        <f t="shared" si="1"/>
        <v>1.489104</v>
      </c>
      <c r="T19" s="11">
        <f t="shared" si="2"/>
        <v>32.47851666666667</v>
      </c>
      <c r="U19" s="11">
        <f t="shared" si="3"/>
        <v>48.36388908240001</v>
      </c>
      <c r="V19" s="7" t="s">
        <v>128</v>
      </c>
      <c r="W19" s="11">
        <v>45.37568</v>
      </c>
      <c r="X19" s="11">
        <v>24.25876</v>
      </c>
      <c r="Y19" s="11">
        <v>27.80111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8"/>
      <c r="B20" s="7">
        <f t="shared" si="4"/>
        <v>12</v>
      </c>
      <c r="C20" s="152">
        <v>37097</v>
      </c>
      <c r="D20" s="11">
        <v>0.61</v>
      </c>
      <c r="E20" s="11">
        <v>0.803</v>
      </c>
      <c r="F20" s="54">
        <f t="shared" si="5"/>
        <v>0.0693792</v>
      </c>
      <c r="G20" s="11">
        <f t="shared" si="0"/>
        <v>5.390000000000001</v>
      </c>
      <c r="H20" s="54">
        <f t="shared" si="6"/>
        <v>0.37395388800000007</v>
      </c>
      <c r="I20" s="7" t="s">
        <v>35</v>
      </c>
      <c r="J20" s="11">
        <v>8.88</v>
      </c>
      <c r="K20" s="11">
        <v>1.9</v>
      </c>
      <c r="L20" s="11"/>
      <c r="M20" s="11"/>
      <c r="N20" s="10"/>
      <c r="O20" s="7">
        <v>12</v>
      </c>
      <c r="P20" s="74">
        <v>22135</v>
      </c>
      <c r="Q20" s="11">
        <v>365.117</v>
      </c>
      <c r="R20" s="11">
        <v>15.834</v>
      </c>
      <c r="S20" s="11">
        <f t="shared" si="1"/>
        <v>1.3680576</v>
      </c>
      <c r="T20" s="11">
        <f t="shared" si="2"/>
        <v>35.43565</v>
      </c>
      <c r="U20" s="11">
        <f t="shared" si="3"/>
        <v>48.47801029344</v>
      </c>
      <c r="V20" s="7" t="s">
        <v>129</v>
      </c>
      <c r="W20" s="11">
        <v>27.00985</v>
      </c>
      <c r="X20" s="11">
        <v>50.38572</v>
      </c>
      <c r="Y20" s="11">
        <v>28.91138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8"/>
      <c r="B21" s="7">
        <f t="shared" si="4"/>
        <v>13</v>
      </c>
      <c r="C21" s="152">
        <v>37112</v>
      </c>
      <c r="D21" s="11">
        <v>2.37</v>
      </c>
      <c r="E21" s="11">
        <v>36.112</v>
      </c>
      <c r="F21" s="54">
        <f t="shared" si="5"/>
        <v>3.1200768000000005</v>
      </c>
      <c r="G21" s="11">
        <f t="shared" si="0"/>
        <v>215.9666666666667</v>
      </c>
      <c r="H21" s="54">
        <f t="shared" si="6"/>
        <v>673.8325862400002</v>
      </c>
      <c r="I21" s="9" t="s">
        <v>36</v>
      </c>
      <c r="J21" s="11">
        <v>203.3</v>
      </c>
      <c r="K21" s="11">
        <v>239.8</v>
      </c>
      <c r="L21" s="11">
        <v>204.8</v>
      </c>
      <c r="M21" s="11"/>
      <c r="N21" s="10"/>
      <c r="O21" s="7">
        <v>13</v>
      </c>
      <c r="P21" s="74">
        <v>22150</v>
      </c>
      <c r="Q21" s="11">
        <v>366.167</v>
      </c>
      <c r="R21" s="11">
        <v>78.597</v>
      </c>
      <c r="S21" s="11">
        <f t="shared" si="1"/>
        <v>6.7907808</v>
      </c>
      <c r="T21" s="11">
        <f t="shared" si="2"/>
        <v>43.02994</v>
      </c>
      <c r="U21" s="11">
        <f t="shared" si="3"/>
        <v>292.20689037715204</v>
      </c>
      <c r="V21" s="7" t="s">
        <v>130</v>
      </c>
      <c r="W21" s="11">
        <v>45.43877</v>
      </c>
      <c r="X21" s="11">
        <v>47.10654</v>
      </c>
      <c r="Y21" s="11">
        <v>36.54451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4">
      <c r="A22" s="8"/>
      <c r="B22" s="7">
        <f t="shared" si="4"/>
        <v>14</v>
      </c>
      <c r="C22" s="152">
        <v>37121</v>
      </c>
      <c r="D22" s="11">
        <v>1.26</v>
      </c>
      <c r="E22" s="11">
        <v>8.562</v>
      </c>
      <c r="F22" s="54">
        <f t="shared" si="5"/>
        <v>0.7397568</v>
      </c>
      <c r="G22" s="11">
        <f t="shared" si="0"/>
        <v>62.99333333333334</v>
      </c>
      <c r="H22" s="54">
        <f t="shared" si="6"/>
        <v>46.599746688</v>
      </c>
      <c r="I22" s="9" t="s">
        <v>37</v>
      </c>
      <c r="J22" s="11">
        <v>40.12</v>
      </c>
      <c r="K22" s="11">
        <v>59.18</v>
      </c>
      <c r="L22" s="11">
        <v>89.68</v>
      </c>
      <c r="M22" s="11"/>
      <c r="N22" s="10"/>
      <c r="O22" s="7">
        <v>14</v>
      </c>
      <c r="P22" s="74">
        <v>22158</v>
      </c>
      <c r="Q22" s="11">
        <v>365.567</v>
      </c>
      <c r="R22" s="11">
        <v>30.04</v>
      </c>
      <c r="S22" s="11">
        <f t="shared" si="1"/>
        <v>2.595456</v>
      </c>
      <c r="T22" s="11">
        <f t="shared" si="2"/>
        <v>26.785786666666667</v>
      </c>
      <c r="U22" s="11">
        <f t="shared" si="3"/>
        <v>69.52133071872</v>
      </c>
      <c r="V22" s="7" t="s">
        <v>131</v>
      </c>
      <c r="W22" s="11">
        <v>36.29586</v>
      </c>
      <c r="X22" s="11">
        <v>18.10041</v>
      </c>
      <c r="Y22" s="11">
        <v>25.96109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4">
      <c r="A23" s="8"/>
      <c r="B23" s="7">
        <f t="shared" si="4"/>
        <v>15</v>
      </c>
      <c r="C23" s="152">
        <v>37132</v>
      </c>
      <c r="D23" s="11">
        <v>1.06</v>
      </c>
      <c r="E23" s="11">
        <v>4.935</v>
      </c>
      <c r="F23" s="54">
        <f t="shared" si="5"/>
        <v>0.426384</v>
      </c>
      <c r="G23" s="11">
        <f t="shared" si="0"/>
        <v>45.89666666666667</v>
      </c>
      <c r="H23" s="54">
        <f t="shared" si="6"/>
        <v>19.56960432</v>
      </c>
      <c r="I23" s="7" t="s">
        <v>38</v>
      </c>
      <c r="J23" s="11">
        <v>51.99</v>
      </c>
      <c r="K23" s="11">
        <v>44.46</v>
      </c>
      <c r="L23" s="11">
        <v>41.24</v>
      </c>
      <c r="M23" s="11"/>
      <c r="N23" s="10"/>
      <c r="O23" s="7">
        <v>15</v>
      </c>
      <c r="P23" s="74">
        <v>22167</v>
      </c>
      <c r="Q23" s="11">
        <v>365.577</v>
      </c>
      <c r="R23" s="11">
        <v>32.4</v>
      </c>
      <c r="S23" s="11">
        <f t="shared" si="1"/>
        <v>2.79936</v>
      </c>
      <c r="T23" s="11">
        <f t="shared" si="2"/>
        <v>176.36486333333335</v>
      </c>
      <c r="U23" s="11">
        <f t="shared" si="3"/>
        <v>493.70874382080007</v>
      </c>
      <c r="V23" s="7" t="s">
        <v>132</v>
      </c>
      <c r="W23" s="11">
        <v>177.863</v>
      </c>
      <c r="X23" s="11">
        <v>179.94765</v>
      </c>
      <c r="Y23" s="11">
        <v>171.28394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4">
      <c r="A24" s="8"/>
      <c r="B24" s="7">
        <f t="shared" si="4"/>
        <v>16</v>
      </c>
      <c r="C24" s="152">
        <v>37145</v>
      </c>
      <c r="D24" s="11">
        <v>0.78</v>
      </c>
      <c r="E24" s="11">
        <v>2.131</v>
      </c>
      <c r="F24" s="54">
        <f t="shared" si="5"/>
        <v>0.1841184</v>
      </c>
      <c r="G24" s="11">
        <f t="shared" si="0"/>
        <v>57.41333333333333</v>
      </c>
      <c r="H24" s="54">
        <f t="shared" si="6"/>
        <v>10.570851071999998</v>
      </c>
      <c r="I24" s="9" t="s">
        <v>39</v>
      </c>
      <c r="J24" s="11">
        <v>19.19</v>
      </c>
      <c r="K24" s="11">
        <v>136.2</v>
      </c>
      <c r="L24" s="11">
        <v>16.85</v>
      </c>
      <c r="M24" s="11"/>
      <c r="N24" s="10"/>
      <c r="O24" s="7">
        <v>16</v>
      </c>
      <c r="P24" s="74">
        <v>22179</v>
      </c>
      <c r="Q24" s="11">
        <v>365.647</v>
      </c>
      <c r="R24" s="11">
        <v>33.928</v>
      </c>
      <c r="S24" s="11">
        <f t="shared" si="1"/>
        <v>2.9313792</v>
      </c>
      <c r="T24" s="11">
        <f t="shared" si="2"/>
        <v>204.37708666666666</v>
      </c>
      <c r="U24" s="11">
        <f t="shared" si="3"/>
        <v>599.106740811264</v>
      </c>
      <c r="V24" s="7" t="s">
        <v>133</v>
      </c>
      <c r="W24" s="11">
        <v>189.19087</v>
      </c>
      <c r="X24" s="11">
        <v>218.18771</v>
      </c>
      <c r="Y24" s="11">
        <v>205.75268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24">
      <c r="A25" s="8"/>
      <c r="B25" s="7">
        <f t="shared" si="4"/>
        <v>17</v>
      </c>
      <c r="C25" s="152">
        <v>37155</v>
      </c>
      <c r="D25" s="11">
        <v>2.87</v>
      </c>
      <c r="E25" s="11">
        <v>50.639</v>
      </c>
      <c r="F25" s="54">
        <f t="shared" si="5"/>
        <v>4.375209600000001</v>
      </c>
      <c r="G25" s="11">
        <f t="shared" si="0"/>
        <v>381.5333333333333</v>
      </c>
      <c r="H25" s="54">
        <f t="shared" si="6"/>
        <v>1669.28830272</v>
      </c>
      <c r="I25" s="9" t="s">
        <v>40</v>
      </c>
      <c r="J25" s="11">
        <v>262.8</v>
      </c>
      <c r="K25" s="11">
        <v>415</v>
      </c>
      <c r="L25" s="11">
        <v>466.8</v>
      </c>
      <c r="M25" s="11"/>
      <c r="N25" s="10"/>
      <c r="O25" s="7">
        <v>17</v>
      </c>
      <c r="P25" s="74">
        <v>22188</v>
      </c>
      <c r="Q25" s="11">
        <v>365.357</v>
      </c>
      <c r="R25" s="11">
        <v>26.07</v>
      </c>
      <c r="S25" s="11">
        <f t="shared" si="1"/>
        <v>2.2524480000000002</v>
      </c>
      <c r="T25" s="11">
        <f t="shared" si="2"/>
        <v>74.41573333333334</v>
      </c>
      <c r="U25" s="11">
        <f t="shared" si="3"/>
        <v>167.61756971520003</v>
      </c>
      <c r="V25" s="7" t="s">
        <v>134</v>
      </c>
      <c r="W25" s="11">
        <v>64.60236</v>
      </c>
      <c r="X25" s="11">
        <v>81.6618</v>
      </c>
      <c r="Y25" s="11">
        <v>76.98304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24">
      <c r="A26" s="8"/>
      <c r="B26" s="7">
        <f t="shared" si="4"/>
        <v>18</v>
      </c>
      <c r="C26" s="152">
        <v>37163</v>
      </c>
      <c r="D26" s="11">
        <v>1.48</v>
      </c>
      <c r="E26" s="11">
        <v>13.62</v>
      </c>
      <c r="F26" s="54">
        <f t="shared" si="5"/>
        <v>1.176768</v>
      </c>
      <c r="G26" s="11">
        <f t="shared" si="0"/>
        <v>58.916666666666664</v>
      </c>
      <c r="H26" s="54">
        <f t="shared" si="6"/>
        <v>69.331248</v>
      </c>
      <c r="I26" s="7" t="s">
        <v>41</v>
      </c>
      <c r="J26" s="11">
        <v>36.12</v>
      </c>
      <c r="K26" s="11">
        <v>93.12</v>
      </c>
      <c r="L26" s="11">
        <v>47.51</v>
      </c>
      <c r="M26" s="11"/>
      <c r="N26" s="10"/>
      <c r="O26" s="7">
        <v>18</v>
      </c>
      <c r="P26" s="74">
        <v>22195</v>
      </c>
      <c r="Q26" s="11">
        <v>367.012</v>
      </c>
      <c r="R26" s="11">
        <v>155.851</v>
      </c>
      <c r="S26" s="11">
        <f t="shared" si="1"/>
        <v>13.4655264</v>
      </c>
      <c r="T26" s="11">
        <f t="shared" si="2"/>
        <v>610.2422866666667</v>
      </c>
      <c r="U26" s="11">
        <f t="shared" si="3"/>
        <v>8217.233621506368</v>
      </c>
      <c r="V26" s="7" t="s">
        <v>135</v>
      </c>
      <c r="W26" s="11">
        <v>587.76197</v>
      </c>
      <c r="X26" s="11">
        <v>643.5819</v>
      </c>
      <c r="Y26" s="11">
        <v>599.38299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24">
      <c r="A27" s="8"/>
      <c r="B27" s="7">
        <f t="shared" si="4"/>
        <v>19</v>
      </c>
      <c r="C27" s="152">
        <v>37175</v>
      </c>
      <c r="D27" s="11">
        <v>1.41</v>
      </c>
      <c r="E27" s="11">
        <v>12.445</v>
      </c>
      <c r="F27" s="54">
        <f t="shared" si="5"/>
        <v>1.075248</v>
      </c>
      <c r="G27" s="11">
        <f t="shared" si="0"/>
        <v>55.85</v>
      </c>
      <c r="H27" s="54">
        <f t="shared" si="6"/>
        <v>60.0526008</v>
      </c>
      <c r="I27" s="9" t="s">
        <v>42</v>
      </c>
      <c r="J27" s="11">
        <v>56.66</v>
      </c>
      <c r="K27" s="11">
        <v>53.05</v>
      </c>
      <c r="L27" s="11">
        <v>57.84</v>
      </c>
      <c r="M27" s="11"/>
      <c r="N27" s="10"/>
      <c r="O27" s="7">
        <v>19</v>
      </c>
      <c r="P27" s="74">
        <v>22208</v>
      </c>
      <c r="Q27" s="11">
        <v>366.237</v>
      </c>
      <c r="R27" s="11">
        <v>70.8</v>
      </c>
      <c r="S27" s="11">
        <f t="shared" si="1"/>
        <v>6.11712</v>
      </c>
      <c r="T27" s="11">
        <f t="shared" si="2"/>
        <v>676.1157066666667</v>
      </c>
      <c r="U27" s="11">
        <f t="shared" si="3"/>
        <v>4135.8809115648</v>
      </c>
      <c r="V27" s="7" t="s">
        <v>113</v>
      </c>
      <c r="W27" s="11">
        <v>692.9301</v>
      </c>
      <c r="X27" s="11">
        <v>587.34733</v>
      </c>
      <c r="Y27" s="11">
        <v>748.06969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24">
      <c r="A28" s="8"/>
      <c r="B28" s="7">
        <f t="shared" si="4"/>
        <v>20</v>
      </c>
      <c r="C28" s="152">
        <v>37190</v>
      </c>
      <c r="D28" s="11">
        <v>1.645</v>
      </c>
      <c r="E28" s="11">
        <v>19.042</v>
      </c>
      <c r="F28" s="54">
        <f t="shared" si="5"/>
        <v>1.6452288000000002</v>
      </c>
      <c r="G28" s="11">
        <f t="shared" si="0"/>
        <v>191.16666666666666</v>
      </c>
      <c r="H28" s="54">
        <f t="shared" si="6"/>
        <v>314.5129056</v>
      </c>
      <c r="I28" s="9" t="s">
        <v>43</v>
      </c>
      <c r="J28" s="11">
        <v>197.3</v>
      </c>
      <c r="K28" s="11">
        <v>197.1</v>
      </c>
      <c r="L28" s="11">
        <v>179.1</v>
      </c>
      <c r="M28" s="11"/>
      <c r="N28" s="10"/>
      <c r="O28" s="7">
        <v>20</v>
      </c>
      <c r="P28" s="74">
        <v>22220</v>
      </c>
      <c r="Q28" s="11">
        <v>365.247</v>
      </c>
      <c r="R28" s="11">
        <v>22.652</v>
      </c>
      <c r="S28" s="11">
        <f t="shared" si="1"/>
        <v>1.9571328000000001</v>
      </c>
      <c r="T28" s="11">
        <f t="shared" si="2"/>
        <v>560.9068233333334</v>
      </c>
      <c r="U28" s="11">
        <f t="shared" si="3"/>
        <v>1097.7691416894722</v>
      </c>
      <c r="V28" s="7" t="s">
        <v>114</v>
      </c>
      <c r="W28" s="11">
        <v>688.24066</v>
      </c>
      <c r="X28" s="11">
        <v>494.77166</v>
      </c>
      <c r="Y28" s="11">
        <v>499.70815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24">
      <c r="A29" s="8"/>
      <c r="B29" s="7">
        <f t="shared" si="4"/>
        <v>21</v>
      </c>
      <c r="C29" s="152">
        <v>37194</v>
      </c>
      <c r="D29" s="11">
        <v>4.315</v>
      </c>
      <c r="E29" s="11">
        <v>141.225</v>
      </c>
      <c r="F29" s="54">
        <f t="shared" si="5"/>
        <v>12.20184</v>
      </c>
      <c r="G29" s="11">
        <f t="shared" si="0"/>
        <v>1092.2</v>
      </c>
      <c r="H29" s="54">
        <f t="shared" si="6"/>
        <v>13326.849648000001</v>
      </c>
      <c r="I29" s="7" t="s">
        <v>44</v>
      </c>
      <c r="J29" s="11">
        <v>830.6</v>
      </c>
      <c r="K29" s="11">
        <v>1384</v>
      </c>
      <c r="L29" s="11">
        <v>1062</v>
      </c>
      <c r="M29" s="11"/>
      <c r="N29" s="10"/>
      <c r="O29" s="7">
        <v>21</v>
      </c>
      <c r="P29" s="74">
        <v>22228</v>
      </c>
      <c r="Q29" s="11">
        <v>365.157</v>
      </c>
      <c r="R29" s="11">
        <v>19.108</v>
      </c>
      <c r="S29" s="11">
        <f t="shared" si="1"/>
        <v>1.6509312</v>
      </c>
      <c r="T29" s="11">
        <f t="shared" si="2"/>
        <v>32.729013333333334</v>
      </c>
      <c r="U29" s="11">
        <f t="shared" si="3"/>
        <v>54.033349257216</v>
      </c>
      <c r="V29" s="7" t="s">
        <v>115</v>
      </c>
      <c r="W29" s="11">
        <v>30.7303</v>
      </c>
      <c r="X29" s="11">
        <v>32.8266</v>
      </c>
      <c r="Y29" s="11">
        <v>34.63014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">
      <c r="A30" s="8"/>
      <c r="B30" s="7">
        <f t="shared" si="4"/>
        <v>22</v>
      </c>
      <c r="C30" s="152">
        <v>37195</v>
      </c>
      <c r="D30" s="11">
        <v>4.55</v>
      </c>
      <c r="E30" s="11">
        <v>186.303</v>
      </c>
      <c r="F30" s="54">
        <f t="shared" si="5"/>
        <v>16.0965792</v>
      </c>
      <c r="G30" s="11">
        <f t="shared" si="0"/>
        <v>1026.0333333333333</v>
      </c>
      <c r="H30" s="54">
        <f>G30*F30</f>
        <v>16515.62681184</v>
      </c>
      <c r="I30" s="9" t="s">
        <v>45</v>
      </c>
      <c r="J30" s="11">
        <v>953.1</v>
      </c>
      <c r="K30" s="11">
        <v>1081</v>
      </c>
      <c r="L30" s="11">
        <v>1044</v>
      </c>
      <c r="M30" s="11"/>
      <c r="N30" s="10"/>
      <c r="O30" s="7">
        <v>22</v>
      </c>
      <c r="P30" s="74">
        <v>22237</v>
      </c>
      <c r="Q30" s="11">
        <v>365.097</v>
      </c>
      <c r="R30" s="11">
        <v>17.586</v>
      </c>
      <c r="S30" s="11">
        <f t="shared" si="1"/>
        <v>1.5194303999999998</v>
      </c>
      <c r="T30" s="11">
        <f t="shared" si="2"/>
        <v>34.979303333333334</v>
      </c>
      <c r="U30" s="11">
        <f t="shared" si="3"/>
        <v>53.148616855487994</v>
      </c>
      <c r="V30" s="7" t="s">
        <v>116</v>
      </c>
      <c r="W30" s="11">
        <v>24.36936</v>
      </c>
      <c r="X30" s="11">
        <v>29.59394</v>
      </c>
      <c r="Y30" s="11">
        <v>50.97461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24">
      <c r="A31" s="8"/>
      <c r="B31" s="7">
        <f t="shared" si="4"/>
        <v>23</v>
      </c>
      <c r="C31" s="152">
        <v>37207</v>
      </c>
      <c r="D31" s="11">
        <v>1.21</v>
      </c>
      <c r="E31" s="11">
        <v>8.387</v>
      </c>
      <c r="F31" s="54">
        <f t="shared" si="5"/>
        <v>0.7246368000000001</v>
      </c>
      <c r="G31" s="11">
        <f t="shared" si="0"/>
        <v>63.81999999999999</v>
      </c>
      <c r="H31" s="54">
        <f t="shared" si="6"/>
        <v>46.246320576</v>
      </c>
      <c r="I31" s="9" t="s">
        <v>46</v>
      </c>
      <c r="J31" s="11">
        <v>47.91</v>
      </c>
      <c r="K31" s="11">
        <v>108</v>
      </c>
      <c r="L31" s="11">
        <v>35.55</v>
      </c>
      <c r="M31" s="11"/>
      <c r="N31" s="10"/>
      <c r="O31" s="7">
        <v>23</v>
      </c>
      <c r="P31" s="74">
        <v>22248</v>
      </c>
      <c r="Q31" s="11">
        <v>364.977</v>
      </c>
      <c r="R31" s="11">
        <v>13.707</v>
      </c>
      <c r="S31" s="11">
        <f t="shared" si="1"/>
        <v>1.1842848000000001</v>
      </c>
      <c r="T31" s="11">
        <f t="shared" si="2"/>
        <v>43.09666333333333</v>
      </c>
      <c r="U31" s="11">
        <f t="shared" si="3"/>
        <v>51.038723316384</v>
      </c>
      <c r="V31" s="7" t="s">
        <v>117</v>
      </c>
      <c r="W31" s="11">
        <v>51.90311</v>
      </c>
      <c r="X31" s="11">
        <v>28.98026</v>
      </c>
      <c r="Y31" s="11">
        <v>48.40662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24">
      <c r="A32" s="8"/>
      <c r="B32" s="7">
        <f t="shared" si="4"/>
        <v>24</v>
      </c>
      <c r="C32" s="152">
        <v>37217</v>
      </c>
      <c r="D32" s="11">
        <v>1.1</v>
      </c>
      <c r="E32" s="11">
        <v>6.206</v>
      </c>
      <c r="F32" s="54">
        <f t="shared" si="5"/>
        <v>0.5361984000000001</v>
      </c>
      <c r="G32" s="11">
        <f t="shared" si="0"/>
        <v>15.183333333333332</v>
      </c>
      <c r="H32" s="54">
        <f t="shared" si="6"/>
        <v>8.14127904</v>
      </c>
      <c r="I32" s="9" t="s">
        <v>47</v>
      </c>
      <c r="J32" s="11">
        <v>14.3</v>
      </c>
      <c r="K32" s="11">
        <v>9.98</v>
      </c>
      <c r="L32" s="11">
        <v>21.27</v>
      </c>
      <c r="M32" s="11"/>
      <c r="N32" s="10"/>
      <c r="O32" s="7">
        <v>24</v>
      </c>
      <c r="P32" s="74">
        <v>22258</v>
      </c>
      <c r="Q32" s="11">
        <v>364.837</v>
      </c>
      <c r="R32" s="11">
        <v>9.313</v>
      </c>
      <c r="S32" s="11">
        <f t="shared" si="1"/>
        <v>0.8046432000000001</v>
      </c>
      <c r="T32" s="11">
        <f t="shared" si="2"/>
        <v>20.669826666666665</v>
      </c>
      <c r="U32" s="11">
        <f t="shared" si="3"/>
        <v>16.631835472512</v>
      </c>
      <c r="V32" s="7" t="s">
        <v>137</v>
      </c>
      <c r="W32" s="11">
        <v>28.37454</v>
      </c>
      <c r="X32" s="11">
        <v>20.75341</v>
      </c>
      <c r="Y32" s="11">
        <v>12.88153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24">
      <c r="A33" s="8"/>
      <c r="B33" s="7">
        <f t="shared" si="4"/>
        <v>25</v>
      </c>
      <c r="C33" s="152">
        <v>37224</v>
      </c>
      <c r="D33" s="11">
        <v>0.98</v>
      </c>
      <c r="E33" s="11">
        <v>4.779</v>
      </c>
      <c r="F33" s="54">
        <f t="shared" si="5"/>
        <v>0.41290560000000004</v>
      </c>
      <c r="G33" s="11">
        <f t="shared" si="0"/>
        <v>34.16</v>
      </c>
      <c r="H33" s="54">
        <f t="shared" si="6"/>
        <v>14.104855296</v>
      </c>
      <c r="I33" s="7" t="s">
        <v>48</v>
      </c>
      <c r="J33" s="11">
        <v>34.34</v>
      </c>
      <c r="K33" s="11">
        <v>32.98</v>
      </c>
      <c r="L33" s="11">
        <v>35.16</v>
      </c>
      <c r="M33" s="11"/>
      <c r="N33" s="10"/>
      <c r="O33" s="7">
        <v>25</v>
      </c>
      <c r="P33" s="74">
        <v>22269</v>
      </c>
      <c r="Q33" s="11">
        <v>364.867</v>
      </c>
      <c r="R33" s="11">
        <v>10.434</v>
      </c>
      <c r="S33" s="11">
        <f t="shared" si="1"/>
        <v>0.9014976</v>
      </c>
      <c r="T33" s="11">
        <f t="shared" si="2"/>
        <v>17.77058</v>
      </c>
      <c r="U33" s="11">
        <f t="shared" si="3"/>
        <v>16.020135220607997</v>
      </c>
      <c r="V33" s="7" t="s">
        <v>138</v>
      </c>
      <c r="W33" s="11">
        <v>16.5426</v>
      </c>
      <c r="X33" s="11">
        <v>24.40608</v>
      </c>
      <c r="Y33" s="11">
        <v>12.36306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24">
      <c r="A34" s="8"/>
      <c r="B34" s="7">
        <f t="shared" si="4"/>
        <v>26</v>
      </c>
      <c r="C34" s="152">
        <v>37236</v>
      </c>
      <c r="D34" s="11">
        <v>0.83</v>
      </c>
      <c r="E34" s="11">
        <v>2.868</v>
      </c>
      <c r="F34" s="54">
        <f t="shared" si="5"/>
        <v>0.2477952</v>
      </c>
      <c r="G34" s="11">
        <f t="shared" si="0"/>
        <v>29.386666666666667</v>
      </c>
      <c r="H34" s="54">
        <f t="shared" si="6"/>
        <v>7.281874944</v>
      </c>
      <c r="I34" s="9" t="s">
        <v>49</v>
      </c>
      <c r="J34" s="11">
        <v>38.58</v>
      </c>
      <c r="K34" s="11">
        <v>29.45</v>
      </c>
      <c r="L34" s="11">
        <v>20.13</v>
      </c>
      <c r="M34" s="11"/>
      <c r="N34" s="10"/>
      <c r="O34" s="7">
        <v>26</v>
      </c>
      <c r="P34" s="74">
        <v>22276</v>
      </c>
      <c r="Q34" s="11">
        <v>364.857</v>
      </c>
      <c r="R34" s="11">
        <v>10.092</v>
      </c>
      <c r="S34" s="11">
        <f t="shared" si="1"/>
        <v>0.8719488000000001</v>
      </c>
      <c r="T34" s="11">
        <f t="shared" si="2"/>
        <v>24.866563333333332</v>
      </c>
      <c r="U34" s="11">
        <f t="shared" si="3"/>
        <v>21.682370058624002</v>
      </c>
      <c r="V34" s="7" t="s">
        <v>140</v>
      </c>
      <c r="W34" s="11">
        <v>17.43972</v>
      </c>
      <c r="X34" s="11">
        <v>20.69602</v>
      </c>
      <c r="Y34" s="11">
        <v>36.46395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24">
      <c r="A35" s="8"/>
      <c r="B35" s="7">
        <f t="shared" si="4"/>
        <v>27</v>
      </c>
      <c r="C35" s="152">
        <v>37244</v>
      </c>
      <c r="D35" s="11">
        <v>0.74</v>
      </c>
      <c r="E35" s="11">
        <v>2.184</v>
      </c>
      <c r="F35" s="54">
        <f t="shared" si="5"/>
        <v>0.18869760000000002</v>
      </c>
      <c r="G35" s="11">
        <f t="shared" si="0"/>
        <v>37.56</v>
      </c>
      <c r="H35" s="54">
        <f t="shared" si="6"/>
        <v>7.087481856000001</v>
      </c>
      <c r="I35" s="9" t="s">
        <v>50</v>
      </c>
      <c r="J35" s="11">
        <v>57.56</v>
      </c>
      <c r="K35" s="11">
        <v>30.22</v>
      </c>
      <c r="L35" s="11">
        <v>24.9</v>
      </c>
      <c r="M35" s="11"/>
      <c r="N35" s="10"/>
      <c r="O35" s="7">
        <v>27</v>
      </c>
      <c r="P35" s="74">
        <v>22286</v>
      </c>
      <c r="Q35" s="11">
        <v>364.977</v>
      </c>
      <c r="R35" s="11">
        <v>13.244</v>
      </c>
      <c r="S35" s="11">
        <f t="shared" si="1"/>
        <v>1.1442816</v>
      </c>
      <c r="T35" s="11"/>
      <c r="U35" s="11"/>
      <c r="V35" s="7"/>
      <c r="W35" s="11"/>
      <c r="X35" s="11" t="s">
        <v>197</v>
      </c>
      <c r="Y35" s="11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24">
      <c r="A36" s="8"/>
      <c r="B36" s="7">
        <f t="shared" si="4"/>
        <v>28</v>
      </c>
      <c r="C36" s="152">
        <v>37253</v>
      </c>
      <c r="D36" s="11">
        <v>0.66</v>
      </c>
      <c r="E36" s="11">
        <v>1.686</v>
      </c>
      <c r="F36" s="54">
        <f t="shared" si="5"/>
        <v>0.1456704</v>
      </c>
      <c r="G36" s="11">
        <f t="shared" si="0"/>
        <v>25.143333333333334</v>
      </c>
      <c r="H36" s="54">
        <f t="shared" si="6"/>
        <v>3.6626394240000004</v>
      </c>
      <c r="I36" s="7" t="s">
        <v>51</v>
      </c>
      <c r="J36" s="11">
        <v>35.18</v>
      </c>
      <c r="K36" s="11">
        <v>14.5</v>
      </c>
      <c r="L36" s="11">
        <v>25.75</v>
      </c>
      <c r="M36" s="11"/>
      <c r="N36" s="10"/>
      <c r="O36" s="7">
        <v>28</v>
      </c>
      <c r="P36" s="74">
        <v>22297</v>
      </c>
      <c r="Q36" s="11">
        <v>364.857</v>
      </c>
      <c r="R36" s="11">
        <v>10.628</v>
      </c>
      <c r="S36" s="11">
        <f t="shared" si="1"/>
        <v>0.9182592</v>
      </c>
      <c r="T36" s="11"/>
      <c r="U36" s="11"/>
      <c r="V36" s="7"/>
      <c r="W36" s="11"/>
      <c r="X36" s="11"/>
      <c r="Y36" s="11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24">
      <c r="A37" s="8"/>
      <c r="B37" s="7">
        <f t="shared" si="4"/>
        <v>29</v>
      </c>
      <c r="C37" s="152">
        <v>37265</v>
      </c>
      <c r="D37" s="11">
        <v>0.63</v>
      </c>
      <c r="E37" s="11">
        <v>1.382</v>
      </c>
      <c r="F37" s="54">
        <f t="shared" si="5"/>
        <v>0.11940479999999999</v>
      </c>
      <c r="G37" s="11">
        <f t="shared" si="0"/>
        <v>14.26</v>
      </c>
      <c r="H37" s="54">
        <f t="shared" si="6"/>
        <v>1.7027124479999998</v>
      </c>
      <c r="I37" s="9" t="s">
        <v>52</v>
      </c>
      <c r="J37" s="11">
        <v>8.91</v>
      </c>
      <c r="K37" s="11">
        <v>17.52</v>
      </c>
      <c r="L37" s="11">
        <v>16.35</v>
      </c>
      <c r="M37" s="11"/>
      <c r="N37" s="10"/>
      <c r="O37" s="7">
        <v>29</v>
      </c>
      <c r="P37" s="74">
        <v>22305</v>
      </c>
      <c r="Q37" s="11">
        <v>364.817</v>
      </c>
      <c r="R37" s="11">
        <v>9.776</v>
      </c>
      <c r="S37" s="11">
        <f t="shared" si="1"/>
        <v>0.8446464</v>
      </c>
      <c r="T37" s="11"/>
      <c r="U37" s="11"/>
      <c r="V37" s="7"/>
      <c r="W37" s="11"/>
      <c r="X37" s="11"/>
      <c r="Y37" s="11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24">
      <c r="A38" s="8"/>
      <c r="B38" s="7">
        <f t="shared" si="4"/>
        <v>30</v>
      </c>
      <c r="C38" s="152">
        <v>37271</v>
      </c>
      <c r="D38" s="11">
        <v>0.64</v>
      </c>
      <c r="E38" s="11">
        <v>1.477</v>
      </c>
      <c r="F38" s="54">
        <f t="shared" si="5"/>
        <v>0.12761280000000003</v>
      </c>
      <c r="G38" s="11">
        <f t="shared" si="0"/>
        <v>27.149999999999995</v>
      </c>
      <c r="H38" s="54">
        <f t="shared" si="6"/>
        <v>3.46468752</v>
      </c>
      <c r="I38" s="9" t="s">
        <v>53</v>
      </c>
      <c r="J38" s="11">
        <v>24.31</v>
      </c>
      <c r="K38" s="11">
        <v>34.87</v>
      </c>
      <c r="L38" s="11">
        <v>22.27</v>
      </c>
      <c r="M38" s="11"/>
      <c r="N38" s="10"/>
      <c r="O38" s="7">
        <v>30</v>
      </c>
      <c r="P38" s="74"/>
      <c r="Q38" s="11"/>
      <c r="R38" s="11"/>
      <c r="S38" s="11"/>
      <c r="T38" s="11"/>
      <c r="U38" s="11"/>
      <c r="V38" s="7"/>
      <c r="W38" s="11"/>
      <c r="X38" s="11"/>
      <c r="Y38" s="11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4">
      <c r="A39" s="8"/>
      <c r="B39" s="7">
        <f t="shared" si="4"/>
        <v>31</v>
      </c>
      <c r="C39" s="152">
        <v>37287</v>
      </c>
      <c r="D39" s="11">
        <v>0.58</v>
      </c>
      <c r="E39" s="11">
        <v>1.277</v>
      </c>
      <c r="F39" s="54">
        <f t="shared" si="5"/>
        <v>0.1103328</v>
      </c>
      <c r="G39" s="11">
        <f t="shared" si="0"/>
        <v>28.676666666666666</v>
      </c>
      <c r="H39" s="54">
        <f t="shared" si="6"/>
        <v>3.163976928</v>
      </c>
      <c r="I39" s="7" t="s">
        <v>54</v>
      </c>
      <c r="J39" s="11">
        <v>20</v>
      </c>
      <c r="K39" s="11">
        <v>23.96</v>
      </c>
      <c r="L39" s="11">
        <v>42.07</v>
      </c>
      <c r="M39" s="11"/>
      <c r="N39" s="1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4">
      <c r="A40" s="8"/>
      <c r="B40" s="7">
        <f t="shared" si="4"/>
        <v>32</v>
      </c>
      <c r="C40" s="152">
        <v>37295</v>
      </c>
      <c r="D40" s="11">
        <v>0.48</v>
      </c>
      <c r="E40" s="11">
        <v>0.628</v>
      </c>
      <c r="F40" s="54">
        <f t="shared" si="5"/>
        <v>0.0542592</v>
      </c>
      <c r="G40" s="11">
        <f t="shared" si="0"/>
        <v>37.64333333333334</v>
      </c>
      <c r="H40" s="54">
        <f t="shared" si="6"/>
        <v>2.042497152</v>
      </c>
      <c r="I40" s="67" t="s">
        <v>55</v>
      </c>
      <c r="J40" s="11">
        <v>57.29</v>
      </c>
      <c r="K40" s="11">
        <v>22.92</v>
      </c>
      <c r="L40" s="11">
        <v>32.72</v>
      </c>
      <c r="M40" s="11"/>
      <c r="N40" s="1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4">
      <c r="A41" s="8"/>
      <c r="B41" s="7">
        <f t="shared" si="4"/>
        <v>33</v>
      </c>
      <c r="C41" s="152">
        <v>37309</v>
      </c>
      <c r="D41" s="11">
        <v>0.47</v>
      </c>
      <c r="E41" s="11">
        <v>0.589</v>
      </c>
      <c r="F41" s="54">
        <f t="shared" si="5"/>
        <v>0.0508896</v>
      </c>
      <c r="G41" s="11">
        <f t="shared" si="0"/>
        <v>94.81333333333333</v>
      </c>
      <c r="H41" s="54">
        <f t="shared" si="6"/>
        <v>4.825012608</v>
      </c>
      <c r="I41" s="67" t="s">
        <v>56</v>
      </c>
      <c r="J41" s="11">
        <v>123.8</v>
      </c>
      <c r="K41" s="11">
        <v>146.6</v>
      </c>
      <c r="L41" s="11">
        <v>14.04</v>
      </c>
      <c r="M41" s="11"/>
      <c r="N41" s="1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4">
      <c r="A42" s="8"/>
      <c r="B42" s="7">
        <f t="shared" si="4"/>
        <v>34</v>
      </c>
      <c r="C42" s="152">
        <v>37315</v>
      </c>
      <c r="D42" s="11">
        <v>0.52</v>
      </c>
      <c r="E42" s="11">
        <v>0.813</v>
      </c>
      <c r="F42" s="54">
        <f t="shared" si="5"/>
        <v>0.0702432</v>
      </c>
      <c r="G42" s="11">
        <f t="shared" si="0"/>
        <v>71.00333333333333</v>
      </c>
      <c r="H42" s="54">
        <f t="shared" si="6"/>
        <v>4.987501344</v>
      </c>
      <c r="I42" s="67" t="s">
        <v>57</v>
      </c>
      <c r="J42" s="11">
        <v>18.9</v>
      </c>
      <c r="K42" s="11">
        <v>89.01</v>
      </c>
      <c r="L42" s="11">
        <v>105.1</v>
      </c>
      <c r="M42" s="11"/>
      <c r="N42" s="1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4">
      <c r="A43" s="8"/>
      <c r="B43" s="7">
        <f t="shared" si="4"/>
        <v>35</v>
      </c>
      <c r="C43" s="152">
        <v>37327</v>
      </c>
      <c r="D43" s="11">
        <v>0.32</v>
      </c>
      <c r="E43" s="11">
        <v>0.068</v>
      </c>
      <c r="F43" s="54">
        <f t="shared" si="5"/>
        <v>0.0058752000000000006</v>
      </c>
      <c r="G43" s="11">
        <f t="shared" si="0"/>
        <v>102.93666666666667</v>
      </c>
      <c r="H43" s="54">
        <f t="shared" si="6"/>
        <v>0.6047735040000001</v>
      </c>
      <c r="I43" s="67" t="s">
        <v>58</v>
      </c>
      <c r="J43" s="11">
        <v>86.79</v>
      </c>
      <c r="K43" s="11">
        <v>89.42</v>
      </c>
      <c r="L43" s="11">
        <v>132.6</v>
      </c>
      <c r="M43" s="11"/>
      <c r="N43" s="1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4">
      <c r="A44" s="8"/>
      <c r="B44" s="7">
        <f t="shared" si="4"/>
        <v>36</v>
      </c>
      <c r="C44" s="152">
        <v>37335</v>
      </c>
      <c r="D44" s="11">
        <v>0.38</v>
      </c>
      <c r="E44" s="11">
        <v>0.238</v>
      </c>
      <c r="F44" s="54">
        <f t="shared" si="5"/>
        <v>0.0205632</v>
      </c>
      <c r="G44" s="11">
        <f t="shared" si="0"/>
        <v>71.79666666666667</v>
      </c>
      <c r="H44" s="54">
        <f t="shared" si="6"/>
        <v>1.476369216</v>
      </c>
      <c r="I44" s="67" t="s">
        <v>59</v>
      </c>
      <c r="J44" s="11">
        <v>119.1</v>
      </c>
      <c r="K44" s="11">
        <v>43.26</v>
      </c>
      <c r="L44" s="11">
        <v>53.03</v>
      </c>
      <c r="M44" s="11"/>
      <c r="N44" s="1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4.75" thickBot="1">
      <c r="A45" s="8"/>
      <c r="B45" s="7">
        <f t="shared" si="4"/>
        <v>37</v>
      </c>
      <c r="C45" s="153">
        <v>37344</v>
      </c>
      <c r="D45" s="12">
        <v>0.38</v>
      </c>
      <c r="E45" s="12">
        <v>0.492</v>
      </c>
      <c r="F45" s="57">
        <f t="shared" si="5"/>
        <v>0.0425088</v>
      </c>
      <c r="G45" s="12">
        <f>+AVERAGE(J45:L45)</f>
        <v>96.33</v>
      </c>
      <c r="H45" s="57">
        <f t="shared" si="6"/>
        <v>4.094872704</v>
      </c>
      <c r="I45" s="68" t="s">
        <v>60</v>
      </c>
      <c r="J45" s="12">
        <v>130.2</v>
      </c>
      <c r="K45" s="12">
        <v>19.19</v>
      </c>
      <c r="L45" s="12">
        <v>139.6</v>
      </c>
      <c r="M45" s="11"/>
      <c r="N45" s="1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4.75" thickTop="1">
      <c r="A46" s="8"/>
      <c r="B46" s="7">
        <v>1</v>
      </c>
      <c r="C46" s="154">
        <v>37357</v>
      </c>
      <c r="D46" s="58">
        <v>0.27</v>
      </c>
      <c r="E46" s="58">
        <v>0.042</v>
      </c>
      <c r="F46" s="59">
        <f t="shared" si="5"/>
        <v>0.0036288000000000006</v>
      </c>
      <c r="G46" s="58">
        <f aca="true" t="shared" si="7" ref="G46:G96">+AVERAGE(J46:L46)</f>
        <v>41.97666666666667</v>
      </c>
      <c r="H46" s="59">
        <f t="shared" si="6"/>
        <v>0.15232492800000003</v>
      </c>
      <c r="I46" s="69" t="s">
        <v>23</v>
      </c>
      <c r="J46" s="58">
        <v>46.56</v>
      </c>
      <c r="K46" s="58">
        <v>42.28</v>
      </c>
      <c r="L46" s="58">
        <v>37.09</v>
      </c>
      <c r="M46" s="11"/>
      <c r="N46" s="1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4">
      <c r="A47" s="8"/>
      <c r="B47" s="7">
        <f t="shared" si="4"/>
        <v>2</v>
      </c>
      <c r="C47" s="152">
        <v>37364</v>
      </c>
      <c r="D47" s="11">
        <v>0.23</v>
      </c>
      <c r="E47" s="11">
        <v>0.027</v>
      </c>
      <c r="F47" s="54">
        <f t="shared" si="5"/>
        <v>0.0023328</v>
      </c>
      <c r="G47" s="11">
        <f t="shared" si="7"/>
        <v>46</v>
      </c>
      <c r="H47" s="54">
        <f t="shared" si="6"/>
        <v>0.1073088</v>
      </c>
      <c r="I47" s="67" t="s">
        <v>24</v>
      </c>
      <c r="J47" s="11">
        <v>47.56</v>
      </c>
      <c r="K47" s="11">
        <v>33.91</v>
      </c>
      <c r="L47" s="11">
        <v>56.53</v>
      </c>
      <c r="M47" s="11"/>
      <c r="N47" s="1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4">
      <c r="A48" s="8"/>
      <c r="B48" s="7">
        <f t="shared" si="4"/>
        <v>3</v>
      </c>
      <c r="C48" s="152">
        <v>37376</v>
      </c>
      <c r="D48" s="11">
        <v>0.23</v>
      </c>
      <c r="E48" s="11">
        <v>0.034</v>
      </c>
      <c r="F48" s="54">
        <f t="shared" si="5"/>
        <v>0.0029376000000000003</v>
      </c>
      <c r="G48" s="11">
        <f t="shared" si="7"/>
        <v>43.846666666666664</v>
      </c>
      <c r="H48" s="54">
        <f t="shared" si="6"/>
        <v>0.128803968</v>
      </c>
      <c r="I48" s="67" t="s">
        <v>25</v>
      </c>
      <c r="J48" s="11">
        <v>50.65</v>
      </c>
      <c r="K48" s="11">
        <v>46.27</v>
      </c>
      <c r="L48" s="11">
        <v>34.62</v>
      </c>
      <c r="M48" s="11"/>
      <c r="N48" s="1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24">
      <c r="A49" s="8"/>
      <c r="B49" s="7">
        <f t="shared" si="4"/>
        <v>4</v>
      </c>
      <c r="C49" s="152">
        <v>37384</v>
      </c>
      <c r="D49" s="11">
        <v>0.27</v>
      </c>
      <c r="E49" s="11">
        <v>0.048</v>
      </c>
      <c r="F49" s="54">
        <f t="shared" si="5"/>
        <v>0.0041472</v>
      </c>
      <c r="G49" s="11">
        <f t="shared" si="7"/>
        <v>28.33</v>
      </c>
      <c r="H49" s="54">
        <f t="shared" si="6"/>
        <v>0.117490176</v>
      </c>
      <c r="I49" s="67" t="s">
        <v>27</v>
      </c>
      <c r="J49" s="11">
        <v>25.75</v>
      </c>
      <c r="K49" s="11">
        <v>18.52</v>
      </c>
      <c r="L49" s="11">
        <v>40.72</v>
      </c>
      <c r="M49" s="11"/>
      <c r="N49" s="1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24">
      <c r="A50" s="8"/>
      <c r="B50" s="7">
        <f t="shared" si="4"/>
        <v>5</v>
      </c>
      <c r="C50" s="152">
        <v>37397</v>
      </c>
      <c r="D50" s="11">
        <v>1.29</v>
      </c>
      <c r="E50" s="11">
        <v>7.531</v>
      </c>
      <c r="F50" s="54">
        <f t="shared" si="5"/>
        <v>0.6506784</v>
      </c>
      <c r="G50" s="11">
        <f t="shared" si="7"/>
        <v>67.50666666666667</v>
      </c>
      <c r="H50" s="54">
        <f t="shared" si="6"/>
        <v>43.925129856000005</v>
      </c>
      <c r="I50" s="67" t="s">
        <v>28</v>
      </c>
      <c r="J50" s="11">
        <v>65.7</v>
      </c>
      <c r="K50" s="11">
        <v>71.84</v>
      </c>
      <c r="L50" s="11">
        <v>64.98</v>
      </c>
      <c r="M50" s="11"/>
      <c r="N50" s="1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24">
      <c r="A51" s="8"/>
      <c r="B51" s="7">
        <f t="shared" si="4"/>
        <v>6</v>
      </c>
      <c r="C51" s="152">
        <v>37407</v>
      </c>
      <c r="D51" s="11">
        <v>1.16</v>
      </c>
      <c r="E51" s="11">
        <v>6.388</v>
      </c>
      <c r="F51" s="54">
        <f t="shared" si="5"/>
        <v>0.5519232000000001</v>
      </c>
      <c r="G51" s="11">
        <f t="shared" si="7"/>
        <v>104.03666666666668</v>
      </c>
      <c r="H51" s="54">
        <f t="shared" si="6"/>
        <v>57.42024998400001</v>
      </c>
      <c r="I51" s="67" t="s">
        <v>29</v>
      </c>
      <c r="J51" s="11">
        <v>132.8</v>
      </c>
      <c r="K51" s="11">
        <v>97.61</v>
      </c>
      <c r="L51" s="11">
        <v>81.7</v>
      </c>
      <c r="M51" s="11"/>
      <c r="N51" s="1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24">
      <c r="A52" s="8"/>
      <c r="B52" s="7">
        <f t="shared" si="4"/>
        <v>7</v>
      </c>
      <c r="C52" s="152">
        <v>37418</v>
      </c>
      <c r="D52" s="11">
        <v>0.87</v>
      </c>
      <c r="E52" s="11">
        <v>3.21</v>
      </c>
      <c r="F52" s="54">
        <f t="shared" si="5"/>
        <v>0.27734400000000003</v>
      </c>
      <c r="G52" s="11">
        <f t="shared" si="7"/>
        <v>81.13666666666667</v>
      </c>
      <c r="H52" s="54">
        <f t="shared" si="6"/>
        <v>22.502767680000005</v>
      </c>
      <c r="I52" s="67" t="s">
        <v>30</v>
      </c>
      <c r="J52" s="11">
        <v>97.26</v>
      </c>
      <c r="K52" s="11">
        <v>110.9</v>
      </c>
      <c r="L52" s="11">
        <v>35.25</v>
      </c>
      <c r="M52" s="11"/>
      <c r="N52" s="1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24">
      <c r="A53" s="8"/>
      <c r="B53" s="7">
        <f t="shared" si="4"/>
        <v>8</v>
      </c>
      <c r="C53" s="152">
        <v>37431</v>
      </c>
      <c r="D53" s="11">
        <v>0.78</v>
      </c>
      <c r="E53" s="11">
        <v>2.852</v>
      </c>
      <c r="F53" s="54">
        <f t="shared" si="5"/>
        <v>0.24641280000000002</v>
      </c>
      <c r="G53" s="11">
        <f t="shared" si="7"/>
        <v>31.903333333333332</v>
      </c>
      <c r="H53" s="54">
        <f t="shared" si="6"/>
        <v>7.861389696000001</v>
      </c>
      <c r="I53" s="67" t="s">
        <v>31</v>
      </c>
      <c r="J53" s="11">
        <v>54.67</v>
      </c>
      <c r="K53" s="11">
        <v>20.71</v>
      </c>
      <c r="L53" s="11">
        <v>20.33</v>
      </c>
      <c r="M53" s="11"/>
      <c r="N53" s="1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24">
      <c r="A54" s="8"/>
      <c r="B54" s="7">
        <f t="shared" si="4"/>
        <v>9</v>
      </c>
      <c r="C54" s="152">
        <v>37435</v>
      </c>
      <c r="D54" s="11">
        <v>0.7</v>
      </c>
      <c r="E54" s="11">
        <v>1.834</v>
      </c>
      <c r="F54" s="54">
        <f t="shared" si="5"/>
        <v>0.1584576</v>
      </c>
      <c r="G54" s="11">
        <f t="shared" si="7"/>
        <v>51.593333333333334</v>
      </c>
      <c r="H54" s="54">
        <f t="shared" si="6"/>
        <v>8.175355776</v>
      </c>
      <c r="I54" s="67" t="s">
        <v>32</v>
      </c>
      <c r="J54" s="11">
        <v>86.26</v>
      </c>
      <c r="K54" s="11">
        <v>45.92</v>
      </c>
      <c r="L54" s="11">
        <v>22.6</v>
      </c>
      <c r="M54" s="11"/>
      <c r="N54" s="1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24">
      <c r="A55" s="8"/>
      <c r="B55" s="7">
        <f t="shared" si="4"/>
        <v>10</v>
      </c>
      <c r="C55" s="152">
        <v>37440</v>
      </c>
      <c r="D55" s="11">
        <v>0.64</v>
      </c>
      <c r="E55" s="11">
        <v>1.389</v>
      </c>
      <c r="F55" s="54">
        <f t="shared" si="5"/>
        <v>0.12000960000000001</v>
      </c>
      <c r="G55" s="11">
        <f t="shared" si="7"/>
        <v>40.223333333333336</v>
      </c>
      <c r="H55" s="54">
        <f t="shared" si="6"/>
        <v>4.827186144000001</v>
      </c>
      <c r="I55" s="67" t="s">
        <v>33</v>
      </c>
      <c r="J55" s="11">
        <v>44.56</v>
      </c>
      <c r="K55" s="11">
        <v>41.93</v>
      </c>
      <c r="L55" s="11">
        <v>34.18</v>
      </c>
      <c r="M55" s="11"/>
      <c r="N55" s="1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24">
      <c r="A56" s="8"/>
      <c r="B56" s="7">
        <f t="shared" si="4"/>
        <v>11</v>
      </c>
      <c r="C56" s="152">
        <v>37454</v>
      </c>
      <c r="D56" s="11">
        <v>0.57</v>
      </c>
      <c r="E56" s="11">
        <v>1.22</v>
      </c>
      <c r="F56" s="54">
        <f t="shared" si="5"/>
        <v>0.105408</v>
      </c>
      <c r="G56" s="11">
        <f t="shared" si="7"/>
        <v>52.910000000000004</v>
      </c>
      <c r="H56" s="54">
        <f t="shared" si="6"/>
        <v>5.5771372800000005</v>
      </c>
      <c r="I56" s="67" t="s">
        <v>34</v>
      </c>
      <c r="J56" s="11">
        <v>43.49</v>
      </c>
      <c r="K56" s="11">
        <v>58.75</v>
      </c>
      <c r="L56" s="11">
        <v>56.49</v>
      </c>
      <c r="M56" s="11"/>
      <c r="N56" s="1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24">
      <c r="A57" s="8"/>
      <c r="B57" s="7">
        <f t="shared" si="4"/>
        <v>12</v>
      </c>
      <c r="C57" s="152">
        <v>37468</v>
      </c>
      <c r="D57" s="11">
        <v>0.6</v>
      </c>
      <c r="E57" s="11">
        <v>1.365</v>
      </c>
      <c r="F57" s="54">
        <f t="shared" si="5"/>
        <v>0.117936</v>
      </c>
      <c r="G57" s="11">
        <f t="shared" si="7"/>
        <v>56.78666666666667</v>
      </c>
      <c r="H57" s="54">
        <f t="shared" si="6"/>
        <v>6.69719232</v>
      </c>
      <c r="I57" s="67" t="s">
        <v>35</v>
      </c>
      <c r="J57" s="11">
        <v>68.69</v>
      </c>
      <c r="K57" s="11">
        <v>60.47</v>
      </c>
      <c r="L57" s="11">
        <v>41.2</v>
      </c>
      <c r="M57" s="11"/>
      <c r="N57" s="1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24">
      <c r="A58" s="8"/>
      <c r="B58" s="7">
        <f t="shared" si="4"/>
        <v>13</v>
      </c>
      <c r="C58" s="152">
        <v>37477</v>
      </c>
      <c r="D58" s="11">
        <v>1.08</v>
      </c>
      <c r="E58" s="11">
        <v>4.152</v>
      </c>
      <c r="F58" s="54">
        <f t="shared" si="5"/>
        <v>0.3587328</v>
      </c>
      <c r="G58" s="11">
        <f t="shared" si="7"/>
        <v>43.195</v>
      </c>
      <c r="H58" s="54">
        <f t="shared" si="6"/>
        <v>15.495463296</v>
      </c>
      <c r="I58" s="67" t="s">
        <v>36</v>
      </c>
      <c r="J58" s="11">
        <v>52.49</v>
      </c>
      <c r="K58" s="11" t="s">
        <v>89</v>
      </c>
      <c r="L58" s="11">
        <v>33.9</v>
      </c>
      <c r="M58" s="11"/>
      <c r="N58" s="1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24">
      <c r="A59" s="8"/>
      <c r="B59" s="7">
        <f t="shared" si="4"/>
        <v>14</v>
      </c>
      <c r="C59" s="152">
        <v>37488</v>
      </c>
      <c r="D59" s="11">
        <v>0.79</v>
      </c>
      <c r="E59" s="11">
        <v>2.706</v>
      </c>
      <c r="F59" s="54">
        <f t="shared" si="5"/>
        <v>0.23379840000000002</v>
      </c>
      <c r="G59" s="11">
        <f t="shared" si="7"/>
        <v>12.093333333333334</v>
      </c>
      <c r="H59" s="54">
        <f t="shared" si="6"/>
        <v>2.827401984</v>
      </c>
      <c r="I59" s="67" t="s">
        <v>80</v>
      </c>
      <c r="J59" s="11">
        <v>6.82</v>
      </c>
      <c r="K59" s="11">
        <v>21.49</v>
      </c>
      <c r="L59" s="11">
        <v>7.97</v>
      </c>
      <c r="M59" s="11"/>
      <c r="N59" s="1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24">
      <c r="A60" s="8"/>
      <c r="B60" s="7">
        <f t="shared" si="4"/>
        <v>15</v>
      </c>
      <c r="C60" s="152">
        <v>37494</v>
      </c>
      <c r="D60" s="11">
        <v>2.06</v>
      </c>
      <c r="E60" s="11">
        <v>28.17</v>
      </c>
      <c r="F60" s="54">
        <f t="shared" si="5"/>
        <v>2.4338880000000005</v>
      </c>
      <c r="G60" s="11">
        <f t="shared" si="7"/>
        <v>257.6666666666667</v>
      </c>
      <c r="H60" s="54">
        <f t="shared" si="6"/>
        <v>627.1318080000002</v>
      </c>
      <c r="I60" s="67" t="s">
        <v>38</v>
      </c>
      <c r="J60" s="11">
        <v>400.1</v>
      </c>
      <c r="K60" s="11">
        <v>192.9</v>
      </c>
      <c r="L60" s="11">
        <v>180</v>
      </c>
      <c r="M60" s="11"/>
      <c r="N60" s="1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24">
      <c r="A61" s="55">
        <f>5.19+5</f>
        <v>10.190000000000001</v>
      </c>
      <c r="B61" s="7">
        <f t="shared" si="4"/>
        <v>16</v>
      </c>
      <c r="C61" s="152">
        <v>37504</v>
      </c>
      <c r="D61" s="11">
        <v>4.5</v>
      </c>
      <c r="E61" s="11">
        <v>128.933</v>
      </c>
      <c r="F61" s="54">
        <f t="shared" si="5"/>
        <v>11.1398112</v>
      </c>
      <c r="G61" s="11">
        <f t="shared" si="7"/>
        <v>741.4666666666667</v>
      </c>
      <c r="H61" s="54">
        <f>G61*F61</f>
        <v>8259.79867776</v>
      </c>
      <c r="I61" s="67" t="s">
        <v>39</v>
      </c>
      <c r="J61" s="11">
        <v>724</v>
      </c>
      <c r="K61" s="11">
        <v>590.2</v>
      </c>
      <c r="L61" s="11">
        <v>910.2</v>
      </c>
      <c r="M61" s="11"/>
      <c r="N61" s="1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24">
      <c r="A62" s="56">
        <f>+A61/2</f>
        <v>5.095000000000001</v>
      </c>
      <c r="B62" s="7">
        <f t="shared" si="4"/>
        <v>17</v>
      </c>
      <c r="C62" s="152">
        <v>37505</v>
      </c>
      <c r="D62" s="11">
        <v>5.095</v>
      </c>
      <c r="E62" s="11">
        <v>249.843</v>
      </c>
      <c r="F62" s="54">
        <f t="shared" si="5"/>
        <v>21.5864352</v>
      </c>
      <c r="G62" s="11">
        <f t="shared" si="7"/>
        <v>633.8666666666667</v>
      </c>
      <c r="H62" s="54">
        <f>G62*F62</f>
        <v>13682.921725440001</v>
      </c>
      <c r="I62" s="67" t="s">
        <v>40</v>
      </c>
      <c r="J62" s="11">
        <v>718.2</v>
      </c>
      <c r="K62" s="11">
        <v>677.1</v>
      </c>
      <c r="L62" s="11">
        <v>506.3</v>
      </c>
      <c r="M62" s="11"/>
      <c r="N62" s="1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24">
      <c r="A63" s="8"/>
      <c r="B63" s="7">
        <f t="shared" si="4"/>
        <v>18</v>
      </c>
      <c r="C63" s="152">
        <v>37526</v>
      </c>
      <c r="D63" s="11">
        <v>2.35</v>
      </c>
      <c r="E63" s="11">
        <v>39.583</v>
      </c>
      <c r="F63" s="54">
        <f t="shared" si="5"/>
        <v>3.4199712</v>
      </c>
      <c r="G63" s="11">
        <f t="shared" si="7"/>
        <v>90.19</v>
      </c>
      <c r="H63" s="54">
        <f>G63*F63</f>
        <v>308.447202528</v>
      </c>
      <c r="I63" s="67" t="s">
        <v>41</v>
      </c>
      <c r="J63" s="11">
        <v>80.55</v>
      </c>
      <c r="K63" s="11">
        <v>121.3</v>
      </c>
      <c r="L63" s="11">
        <v>68.72</v>
      </c>
      <c r="M63" s="11"/>
      <c r="N63" s="1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24">
      <c r="A64" s="8"/>
      <c r="B64" s="7">
        <f t="shared" si="4"/>
        <v>19</v>
      </c>
      <c r="C64" s="152">
        <v>37538</v>
      </c>
      <c r="D64" s="11">
        <v>1.81</v>
      </c>
      <c r="E64" s="11">
        <v>21.143</v>
      </c>
      <c r="F64" s="54">
        <f t="shared" si="5"/>
        <v>1.8267552000000002</v>
      </c>
      <c r="G64" s="11">
        <f t="shared" si="7"/>
        <v>104.61000000000001</v>
      </c>
      <c r="H64" s="54">
        <f>G64*F64</f>
        <v>191.09686147200006</v>
      </c>
      <c r="I64" s="67" t="s">
        <v>42</v>
      </c>
      <c r="J64" s="11">
        <v>104.2</v>
      </c>
      <c r="K64" s="11">
        <v>119.9</v>
      </c>
      <c r="L64" s="11">
        <v>89.73</v>
      </c>
      <c r="M64" s="11"/>
      <c r="N64" s="1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24">
      <c r="A65" s="8"/>
      <c r="B65" s="7">
        <f t="shared" si="4"/>
        <v>20</v>
      </c>
      <c r="C65" s="152">
        <v>37551</v>
      </c>
      <c r="D65" s="11">
        <v>1.49</v>
      </c>
      <c r="E65" s="11">
        <v>15.575</v>
      </c>
      <c r="F65" s="54">
        <f t="shared" si="5"/>
        <v>1.34568</v>
      </c>
      <c r="G65" s="11">
        <f t="shared" si="7"/>
        <v>69.76333333333334</v>
      </c>
      <c r="H65" s="54">
        <f t="shared" si="6"/>
        <v>93.8791224</v>
      </c>
      <c r="I65" s="67" t="s">
        <v>43</v>
      </c>
      <c r="J65" s="11">
        <v>56.19</v>
      </c>
      <c r="K65" s="11">
        <v>88.63</v>
      </c>
      <c r="L65" s="11">
        <v>64.47</v>
      </c>
      <c r="M65" s="11"/>
      <c r="N65" s="1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24">
      <c r="A66" s="8"/>
      <c r="B66" s="7">
        <f t="shared" si="4"/>
        <v>21</v>
      </c>
      <c r="C66" s="152">
        <v>37560</v>
      </c>
      <c r="D66" s="11">
        <v>1.64</v>
      </c>
      <c r="E66" s="11">
        <v>23.383</v>
      </c>
      <c r="F66" s="54">
        <f t="shared" si="5"/>
        <v>2.0202912</v>
      </c>
      <c r="G66" s="11">
        <f t="shared" si="7"/>
        <v>43.46</v>
      </c>
      <c r="H66" s="54">
        <f t="shared" si="6"/>
        <v>87.801855552</v>
      </c>
      <c r="I66" s="67" t="s">
        <v>44</v>
      </c>
      <c r="J66" s="11">
        <v>100.3</v>
      </c>
      <c r="K66" s="11">
        <v>16.65</v>
      </c>
      <c r="L66" s="11">
        <v>13.43</v>
      </c>
      <c r="M66" s="11"/>
      <c r="N66" s="1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24">
      <c r="A67" s="8"/>
      <c r="B67" s="7">
        <f t="shared" si="4"/>
        <v>22</v>
      </c>
      <c r="C67" s="152">
        <v>37571</v>
      </c>
      <c r="D67" s="11">
        <v>1.5</v>
      </c>
      <c r="E67" s="11">
        <v>15.967</v>
      </c>
      <c r="F67" s="54">
        <f t="shared" si="5"/>
        <v>1.3795488</v>
      </c>
      <c r="G67" s="11">
        <f t="shared" si="7"/>
        <v>21.266666666666666</v>
      </c>
      <c r="H67" s="54">
        <f t="shared" si="6"/>
        <v>29.338404479999998</v>
      </c>
      <c r="I67" s="67" t="s">
        <v>45</v>
      </c>
      <c r="J67" s="11">
        <v>15.43</v>
      </c>
      <c r="K67" s="11">
        <v>13.41</v>
      </c>
      <c r="L67" s="11">
        <v>34.96</v>
      </c>
      <c r="M67" s="11"/>
      <c r="N67" s="1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24">
      <c r="A68" s="8"/>
      <c r="B68" s="7">
        <f t="shared" si="4"/>
        <v>23</v>
      </c>
      <c r="C68" s="152">
        <v>37586</v>
      </c>
      <c r="D68" s="11">
        <v>1.32</v>
      </c>
      <c r="E68" s="11">
        <v>11.438</v>
      </c>
      <c r="F68" s="54">
        <f t="shared" si="5"/>
        <v>0.9882432000000001</v>
      </c>
      <c r="G68" s="11">
        <f t="shared" si="7"/>
        <v>20.89333333333333</v>
      </c>
      <c r="H68" s="54">
        <f t="shared" si="6"/>
        <v>20.647694592</v>
      </c>
      <c r="I68" s="67" t="s">
        <v>46</v>
      </c>
      <c r="J68" s="11">
        <v>39.43</v>
      </c>
      <c r="K68" s="11">
        <v>14.59</v>
      </c>
      <c r="L68" s="11">
        <v>8.66</v>
      </c>
      <c r="M68" s="11"/>
      <c r="N68" s="1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24">
      <c r="A69" s="8"/>
      <c r="B69" s="7">
        <f t="shared" si="4"/>
        <v>24</v>
      </c>
      <c r="C69" s="152">
        <v>37589</v>
      </c>
      <c r="D69" s="11">
        <v>1.57</v>
      </c>
      <c r="E69" s="11">
        <v>21.031</v>
      </c>
      <c r="F69" s="54">
        <f t="shared" si="5"/>
        <v>1.8170784</v>
      </c>
      <c r="G69" s="11">
        <f t="shared" si="7"/>
        <v>27.873333333333335</v>
      </c>
      <c r="H69" s="54">
        <f t="shared" si="6"/>
        <v>50.648031936</v>
      </c>
      <c r="I69" s="67" t="s">
        <v>81</v>
      </c>
      <c r="J69" s="11">
        <v>4.26</v>
      </c>
      <c r="K69" s="11">
        <v>40.23</v>
      </c>
      <c r="L69" s="11">
        <v>39.13</v>
      </c>
      <c r="M69" s="11"/>
      <c r="N69" s="1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24">
      <c r="A70" s="8"/>
      <c r="B70" s="7">
        <f t="shared" si="4"/>
        <v>25</v>
      </c>
      <c r="C70" s="152">
        <v>37601</v>
      </c>
      <c r="D70" s="11">
        <v>1.24</v>
      </c>
      <c r="E70" s="11">
        <v>9.119</v>
      </c>
      <c r="F70" s="54">
        <f t="shared" si="5"/>
        <v>0.7878816000000001</v>
      </c>
      <c r="G70" s="11">
        <f t="shared" si="7"/>
        <v>17.026666666666667</v>
      </c>
      <c r="H70" s="54">
        <f t="shared" si="6"/>
        <v>13.414997376000002</v>
      </c>
      <c r="I70" s="67" t="s">
        <v>82</v>
      </c>
      <c r="J70" s="11">
        <v>23.39</v>
      </c>
      <c r="K70" s="11">
        <v>14.58</v>
      </c>
      <c r="L70" s="11">
        <v>13.11</v>
      </c>
      <c r="M70" s="11"/>
      <c r="N70" s="1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24">
      <c r="A71" s="11"/>
      <c r="B71" s="7">
        <f t="shared" si="4"/>
        <v>26</v>
      </c>
      <c r="C71" s="152">
        <v>37608</v>
      </c>
      <c r="D71" s="11">
        <v>1.13</v>
      </c>
      <c r="E71" s="11">
        <v>5.213</v>
      </c>
      <c r="F71" s="54">
        <f t="shared" si="5"/>
        <v>0.4504032</v>
      </c>
      <c r="G71" s="11">
        <f t="shared" si="7"/>
        <v>28.276666666666667</v>
      </c>
      <c r="H71" s="54">
        <f t="shared" si="6"/>
        <v>12.735901152</v>
      </c>
      <c r="I71" s="67" t="s">
        <v>49</v>
      </c>
      <c r="J71" s="11">
        <v>47.11</v>
      </c>
      <c r="K71" s="11">
        <v>24.64</v>
      </c>
      <c r="L71" s="11">
        <v>13.08</v>
      </c>
      <c r="M71" s="11"/>
      <c r="N71" s="1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24">
      <c r="A72" s="11"/>
      <c r="B72" s="7">
        <f t="shared" si="4"/>
        <v>27</v>
      </c>
      <c r="C72" s="152">
        <v>37614</v>
      </c>
      <c r="D72" s="11">
        <v>1.07</v>
      </c>
      <c r="E72" s="11">
        <v>4.32</v>
      </c>
      <c r="F72" s="54">
        <f t="shared" si="5"/>
        <v>0.373248</v>
      </c>
      <c r="G72" s="11">
        <f t="shared" si="7"/>
        <v>32.626666666666665</v>
      </c>
      <c r="H72" s="54">
        <f t="shared" si="6"/>
        <v>12.17783808</v>
      </c>
      <c r="I72" s="67" t="s">
        <v>83</v>
      </c>
      <c r="J72" s="11">
        <v>29.89</v>
      </c>
      <c r="K72" s="11">
        <v>36.52</v>
      </c>
      <c r="L72" s="11">
        <v>31.47</v>
      </c>
      <c r="M72" s="11"/>
      <c r="N72" s="1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24">
      <c r="A73" s="11"/>
      <c r="B73" s="7">
        <f t="shared" si="4"/>
        <v>28</v>
      </c>
      <c r="C73" s="152">
        <v>37635</v>
      </c>
      <c r="D73" s="11">
        <v>0.97</v>
      </c>
      <c r="E73" s="11">
        <v>2.8202</v>
      </c>
      <c r="F73" s="54">
        <f t="shared" si="5"/>
        <v>0.24366527999999998</v>
      </c>
      <c r="G73" s="11">
        <f t="shared" si="7"/>
        <v>33.43333333333334</v>
      </c>
      <c r="H73" s="54">
        <f t="shared" si="6"/>
        <v>8.146542528000001</v>
      </c>
      <c r="I73" s="67" t="s">
        <v>84</v>
      </c>
      <c r="J73" s="11">
        <v>31.28</v>
      </c>
      <c r="K73" s="11">
        <v>29.96</v>
      </c>
      <c r="L73" s="11">
        <v>39.06</v>
      </c>
      <c r="M73" s="11"/>
      <c r="N73" s="1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24">
      <c r="A74" s="11"/>
      <c r="B74" s="7">
        <f t="shared" si="4"/>
        <v>29</v>
      </c>
      <c r="C74" s="152">
        <v>37642</v>
      </c>
      <c r="D74" s="11">
        <v>0.94</v>
      </c>
      <c r="E74" s="11">
        <v>2.58</v>
      </c>
      <c r="F74" s="54">
        <f t="shared" si="5"/>
        <v>0.22291200000000003</v>
      </c>
      <c r="G74" s="11">
        <f t="shared" si="7"/>
        <v>67.07666666666667</v>
      </c>
      <c r="H74" s="54">
        <f t="shared" si="6"/>
        <v>14.952193920000003</v>
      </c>
      <c r="I74" s="67" t="s">
        <v>52</v>
      </c>
      <c r="J74" s="11">
        <v>30.75</v>
      </c>
      <c r="K74" s="11">
        <v>42.58</v>
      </c>
      <c r="L74" s="11">
        <v>127.9</v>
      </c>
      <c r="M74" s="11"/>
      <c r="N74" s="1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24">
      <c r="A75" s="11"/>
      <c r="B75" s="7">
        <f t="shared" si="4"/>
        <v>30</v>
      </c>
      <c r="C75" s="152">
        <v>37652</v>
      </c>
      <c r="D75" s="11">
        <v>0.94</v>
      </c>
      <c r="E75" s="11">
        <v>2.178</v>
      </c>
      <c r="F75" s="54">
        <f t="shared" si="5"/>
        <v>0.1881792</v>
      </c>
      <c r="G75" s="11">
        <f t="shared" si="7"/>
        <v>53.28666666666667</v>
      </c>
      <c r="H75" s="54">
        <f t="shared" si="6"/>
        <v>10.027442304</v>
      </c>
      <c r="I75" s="67" t="s">
        <v>85</v>
      </c>
      <c r="J75" s="11">
        <v>56.82</v>
      </c>
      <c r="K75" s="11">
        <v>53.77</v>
      </c>
      <c r="L75" s="11">
        <v>49.27</v>
      </c>
      <c r="M75" s="11"/>
      <c r="N75" s="1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4">
      <c r="A76" s="11"/>
      <c r="B76" s="7">
        <f t="shared" si="4"/>
        <v>31</v>
      </c>
      <c r="C76" s="152">
        <v>37670</v>
      </c>
      <c r="D76" s="11">
        <v>0.92</v>
      </c>
      <c r="E76" s="11">
        <v>1.202</v>
      </c>
      <c r="F76" s="54">
        <f t="shared" si="5"/>
        <v>0.1038528</v>
      </c>
      <c r="G76" s="11">
        <f t="shared" si="7"/>
        <v>58.14000000000001</v>
      </c>
      <c r="H76" s="54">
        <f t="shared" si="6"/>
        <v>6.038001792</v>
      </c>
      <c r="I76" s="67" t="s">
        <v>86</v>
      </c>
      <c r="J76" s="11">
        <v>30.78</v>
      </c>
      <c r="K76" s="11">
        <v>47.3</v>
      </c>
      <c r="L76" s="11">
        <v>96.34</v>
      </c>
      <c r="M76" s="11"/>
      <c r="N76" s="1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4">
      <c r="A77" s="11"/>
      <c r="B77" s="7">
        <f>+B76+1</f>
        <v>32</v>
      </c>
      <c r="C77" s="152">
        <v>37677</v>
      </c>
      <c r="D77" s="11">
        <v>0.83</v>
      </c>
      <c r="E77" s="11">
        <v>0.737</v>
      </c>
      <c r="F77" s="54">
        <f t="shared" si="5"/>
        <v>0.0636768</v>
      </c>
      <c r="G77" s="11">
        <f t="shared" si="7"/>
        <v>130.03333333333333</v>
      </c>
      <c r="H77" s="54">
        <f t="shared" si="6"/>
        <v>8.28010656</v>
      </c>
      <c r="I77" s="67" t="s">
        <v>87</v>
      </c>
      <c r="J77" s="11">
        <v>143.6</v>
      </c>
      <c r="K77" s="11">
        <v>132.6</v>
      </c>
      <c r="L77" s="11">
        <v>113.9</v>
      </c>
      <c r="M77" s="11"/>
      <c r="N77" s="1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4">
      <c r="A78" s="8"/>
      <c r="B78" s="7">
        <f>+B77+1</f>
        <v>33</v>
      </c>
      <c r="C78" s="152">
        <v>37680</v>
      </c>
      <c r="D78" s="11">
        <v>0.8</v>
      </c>
      <c r="E78" s="11">
        <v>0.751</v>
      </c>
      <c r="F78" s="54">
        <f aca="true" t="shared" si="8" ref="F78:F140">E78*0.0864</f>
        <v>0.0648864</v>
      </c>
      <c r="G78" s="11">
        <f t="shared" si="7"/>
        <v>170.4</v>
      </c>
      <c r="H78" s="54">
        <f aca="true" t="shared" si="9" ref="H78:H96">G78*F78</f>
        <v>11.05664256</v>
      </c>
      <c r="I78" s="67" t="s">
        <v>88</v>
      </c>
      <c r="J78" s="11">
        <v>181.8</v>
      </c>
      <c r="K78" s="11">
        <v>179.6</v>
      </c>
      <c r="L78" s="11">
        <v>149.8</v>
      </c>
      <c r="M78" s="11"/>
      <c r="N78" s="1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4">
      <c r="A79" s="8"/>
      <c r="B79" s="7">
        <f>+B78+1</f>
        <v>34</v>
      </c>
      <c r="C79" s="152">
        <v>37692</v>
      </c>
      <c r="D79" s="11">
        <v>0.81</v>
      </c>
      <c r="E79" s="11">
        <v>0.831</v>
      </c>
      <c r="F79" s="54">
        <f t="shared" si="8"/>
        <v>0.0717984</v>
      </c>
      <c r="G79" s="11">
        <f t="shared" si="7"/>
        <v>33.806666666666665</v>
      </c>
      <c r="H79" s="54">
        <f t="shared" si="9"/>
        <v>2.427264576</v>
      </c>
      <c r="I79" s="67" t="s">
        <v>90</v>
      </c>
      <c r="J79" s="11">
        <v>34.65</v>
      </c>
      <c r="K79" s="11">
        <v>42.9</v>
      </c>
      <c r="L79" s="11">
        <v>23.87</v>
      </c>
      <c r="M79" s="11"/>
      <c r="N79" s="1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4">
      <c r="A80" s="8"/>
      <c r="B80" s="7">
        <f>+B79+1</f>
        <v>35</v>
      </c>
      <c r="C80" s="152">
        <v>37698</v>
      </c>
      <c r="D80" s="11">
        <v>0.88</v>
      </c>
      <c r="E80" s="11">
        <v>1.679</v>
      </c>
      <c r="F80" s="54">
        <f t="shared" si="8"/>
        <v>0.14506560000000002</v>
      </c>
      <c r="G80" s="11">
        <f t="shared" si="7"/>
        <v>30.55333333333333</v>
      </c>
      <c r="H80" s="54">
        <f t="shared" si="9"/>
        <v>4.4322376320000005</v>
      </c>
      <c r="I80" s="67" t="s">
        <v>58</v>
      </c>
      <c r="J80" s="11">
        <v>25.25</v>
      </c>
      <c r="K80" s="11">
        <v>29.99</v>
      </c>
      <c r="L80" s="11">
        <v>36.42</v>
      </c>
      <c r="M80" s="11"/>
      <c r="N80" s="1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4.75" thickBot="1">
      <c r="A81" s="8"/>
      <c r="B81" s="7">
        <f>+B80+1</f>
        <v>36</v>
      </c>
      <c r="C81" s="153">
        <v>37708</v>
      </c>
      <c r="D81" s="12">
        <v>0.97</v>
      </c>
      <c r="E81" s="12">
        <v>2.82</v>
      </c>
      <c r="F81" s="57">
        <f t="shared" si="8"/>
        <v>0.243648</v>
      </c>
      <c r="G81" s="12">
        <f t="shared" si="7"/>
        <v>61.26666666666666</v>
      </c>
      <c r="H81" s="57">
        <f t="shared" si="9"/>
        <v>14.927500799999999</v>
      </c>
      <c r="I81" s="68" t="s">
        <v>91</v>
      </c>
      <c r="J81" s="12">
        <v>78.82</v>
      </c>
      <c r="K81" s="12">
        <v>28.79</v>
      </c>
      <c r="L81" s="12">
        <v>76.19</v>
      </c>
      <c r="M81" s="11"/>
      <c r="N81" s="1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4.75" thickTop="1">
      <c r="A82" s="8"/>
      <c r="B82" s="7">
        <v>1</v>
      </c>
      <c r="C82" s="154">
        <v>37721</v>
      </c>
      <c r="D82" s="58">
        <v>0.77</v>
      </c>
      <c r="E82" s="58">
        <v>0.64</v>
      </c>
      <c r="F82" s="59">
        <f t="shared" si="8"/>
        <v>0.055296000000000005</v>
      </c>
      <c r="G82" s="58">
        <f t="shared" si="7"/>
        <v>42.88333333333333</v>
      </c>
      <c r="H82" s="59">
        <f t="shared" si="9"/>
        <v>2.3712768</v>
      </c>
      <c r="I82" s="69" t="s">
        <v>23</v>
      </c>
      <c r="J82" s="58">
        <v>28.66</v>
      </c>
      <c r="K82" s="58">
        <v>15.94</v>
      </c>
      <c r="L82" s="58">
        <v>84.05</v>
      </c>
      <c r="M82" s="11"/>
      <c r="N82" s="1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4">
      <c r="A83" s="8"/>
      <c r="B83" s="7">
        <f aca="true" t="shared" si="10" ref="B83:B96">+B82+1</f>
        <v>2</v>
      </c>
      <c r="C83" s="152">
        <v>37732</v>
      </c>
      <c r="D83" s="11">
        <v>0.72</v>
      </c>
      <c r="E83" s="11">
        <v>0.888</v>
      </c>
      <c r="F83" s="54">
        <f t="shared" si="8"/>
        <v>0.0767232</v>
      </c>
      <c r="G83" s="11">
        <f t="shared" si="7"/>
        <v>25.67</v>
      </c>
      <c r="H83" s="54">
        <f t="shared" si="9"/>
        <v>1.9694845440000002</v>
      </c>
      <c r="I83" s="67" t="s">
        <v>24</v>
      </c>
      <c r="J83" s="11">
        <v>12.67</v>
      </c>
      <c r="K83" s="11">
        <v>4.28</v>
      </c>
      <c r="L83" s="11">
        <v>60.06</v>
      </c>
      <c r="M83" s="11"/>
      <c r="N83" s="1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4">
      <c r="A84" s="11"/>
      <c r="B84" s="7">
        <f t="shared" si="10"/>
        <v>3</v>
      </c>
      <c r="C84" s="152">
        <v>37741</v>
      </c>
      <c r="D84" s="11">
        <v>0.8</v>
      </c>
      <c r="E84" s="11">
        <v>0.862</v>
      </c>
      <c r="F84" s="54">
        <f t="shared" si="8"/>
        <v>0.07447680000000001</v>
      </c>
      <c r="G84" s="11">
        <f t="shared" si="7"/>
        <v>39.03666666666667</v>
      </c>
      <c r="H84" s="54">
        <f t="shared" si="9"/>
        <v>2.9073260160000007</v>
      </c>
      <c r="I84" s="67" t="s">
        <v>25</v>
      </c>
      <c r="J84" s="11">
        <v>30.29</v>
      </c>
      <c r="K84" s="11">
        <v>45.67</v>
      </c>
      <c r="L84" s="11">
        <v>41.15</v>
      </c>
      <c r="M84" s="11"/>
      <c r="N84" s="1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4">
      <c r="A85" s="8"/>
      <c r="B85" s="7">
        <f t="shared" si="10"/>
        <v>4</v>
      </c>
      <c r="C85" s="152">
        <v>37810</v>
      </c>
      <c r="D85" s="11">
        <v>1.55</v>
      </c>
      <c r="E85" s="11">
        <v>16.59</v>
      </c>
      <c r="F85" s="54">
        <f t="shared" si="8"/>
        <v>1.433376</v>
      </c>
      <c r="G85" s="11">
        <f t="shared" si="7"/>
        <v>259.09999999999997</v>
      </c>
      <c r="H85" s="54">
        <f t="shared" si="9"/>
        <v>371.38772159999996</v>
      </c>
      <c r="I85" s="67" t="s">
        <v>30</v>
      </c>
      <c r="J85" s="11">
        <v>264.8</v>
      </c>
      <c r="K85" s="11">
        <v>347</v>
      </c>
      <c r="L85" s="11">
        <v>165.5</v>
      </c>
      <c r="M85" s="11"/>
      <c r="N85" s="1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24">
      <c r="A86" s="8"/>
      <c r="B86" s="7">
        <f t="shared" si="10"/>
        <v>5</v>
      </c>
      <c r="C86" s="152">
        <v>37816</v>
      </c>
      <c r="D86" s="11">
        <v>1.29</v>
      </c>
      <c r="E86" s="11">
        <v>9.125</v>
      </c>
      <c r="F86" s="54">
        <f t="shared" si="8"/>
        <v>0.7884</v>
      </c>
      <c r="G86" s="11">
        <f t="shared" si="7"/>
        <v>84.65666666666667</v>
      </c>
      <c r="H86" s="54">
        <f t="shared" si="9"/>
        <v>66.743316</v>
      </c>
      <c r="I86" s="67" t="s">
        <v>31</v>
      </c>
      <c r="J86" s="11">
        <v>104.8</v>
      </c>
      <c r="K86" s="11">
        <v>116.3</v>
      </c>
      <c r="L86" s="11">
        <v>32.87</v>
      </c>
      <c r="M86" s="11"/>
      <c r="N86" s="1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24">
      <c r="A87" s="8"/>
      <c r="B87" s="7">
        <f t="shared" si="10"/>
        <v>6</v>
      </c>
      <c r="C87" s="152">
        <v>37833</v>
      </c>
      <c r="D87" s="11">
        <v>0.83</v>
      </c>
      <c r="E87" s="11">
        <v>1.313</v>
      </c>
      <c r="F87" s="54">
        <f t="shared" si="8"/>
        <v>0.11344320000000001</v>
      </c>
      <c r="G87" s="11">
        <f t="shared" si="7"/>
        <v>45.160000000000004</v>
      </c>
      <c r="H87" s="54">
        <f t="shared" si="9"/>
        <v>5.123094912000001</v>
      </c>
      <c r="I87" s="67" t="s">
        <v>32</v>
      </c>
      <c r="J87" s="11">
        <v>30.87</v>
      </c>
      <c r="K87" s="11">
        <v>32.69</v>
      </c>
      <c r="L87" s="11">
        <v>71.92</v>
      </c>
      <c r="M87" s="11"/>
      <c r="N87" s="1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24">
      <c r="A88" s="11"/>
      <c r="B88" s="7">
        <f t="shared" si="10"/>
        <v>7</v>
      </c>
      <c r="C88" s="152">
        <v>37838</v>
      </c>
      <c r="D88" s="11">
        <v>1.06</v>
      </c>
      <c r="E88" s="11">
        <v>3.845</v>
      </c>
      <c r="F88" s="54">
        <f t="shared" si="8"/>
        <v>0.33220800000000006</v>
      </c>
      <c r="G88" s="11">
        <f t="shared" si="7"/>
        <v>36.656666666666666</v>
      </c>
      <c r="H88" s="54">
        <f t="shared" si="9"/>
        <v>12.177637920000002</v>
      </c>
      <c r="I88" s="67" t="s">
        <v>33</v>
      </c>
      <c r="J88" s="11">
        <v>56.74</v>
      </c>
      <c r="K88" s="11">
        <v>38.8</v>
      </c>
      <c r="L88" s="11">
        <v>14.43</v>
      </c>
      <c r="M88" s="11"/>
      <c r="N88" s="1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4">
      <c r="A89" s="8"/>
      <c r="B89" s="7">
        <f t="shared" si="10"/>
        <v>8</v>
      </c>
      <c r="C89" s="152">
        <v>37846</v>
      </c>
      <c r="D89" s="11">
        <v>0.81</v>
      </c>
      <c r="E89" s="11">
        <v>1.186</v>
      </c>
      <c r="F89" s="54">
        <f t="shared" si="8"/>
        <v>0.1024704</v>
      </c>
      <c r="G89" s="11">
        <f t="shared" si="7"/>
        <v>33.76666666666667</v>
      </c>
      <c r="H89" s="54">
        <f t="shared" si="9"/>
        <v>3.4600838400000007</v>
      </c>
      <c r="I89" s="67" t="s">
        <v>34</v>
      </c>
      <c r="J89" s="11">
        <v>24.6</v>
      </c>
      <c r="K89" s="11">
        <v>39.42</v>
      </c>
      <c r="L89" s="11">
        <v>37.28</v>
      </c>
      <c r="M89" s="11"/>
      <c r="N89" s="1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24">
      <c r="A90" s="8"/>
      <c r="B90" s="7">
        <f t="shared" si="10"/>
        <v>9</v>
      </c>
      <c r="C90" s="152">
        <v>37864</v>
      </c>
      <c r="D90" s="11">
        <v>0.84</v>
      </c>
      <c r="E90" s="11">
        <v>1.369</v>
      </c>
      <c r="F90" s="54">
        <f t="shared" si="8"/>
        <v>0.1182816</v>
      </c>
      <c r="G90" s="11">
        <f t="shared" si="7"/>
        <v>27.58</v>
      </c>
      <c r="H90" s="54">
        <f t="shared" si="9"/>
        <v>3.2622065279999997</v>
      </c>
      <c r="I90" s="67" t="s">
        <v>35</v>
      </c>
      <c r="J90" s="11">
        <v>39.4</v>
      </c>
      <c r="K90" s="11">
        <v>26.64</v>
      </c>
      <c r="L90" s="11">
        <v>16.7</v>
      </c>
      <c r="M90" s="11"/>
      <c r="N90" s="1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24">
      <c r="A91" s="8"/>
      <c r="B91" s="7">
        <f t="shared" si="10"/>
        <v>10</v>
      </c>
      <c r="C91" s="152">
        <v>37869</v>
      </c>
      <c r="D91" s="11">
        <v>1.06</v>
      </c>
      <c r="E91" s="11">
        <v>3.845</v>
      </c>
      <c r="F91" s="54">
        <f t="shared" si="8"/>
        <v>0.33220800000000006</v>
      </c>
      <c r="G91" s="11">
        <f t="shared" si="7"/>
        <v>54.583333333333336</v>
      </c>
      <c r="H91" s="54">
        <f t="shared" si="9"/>
        <v>18.133020000000005</v>
      </c>
      <c r="I91" s="67" t="s">
        <v>33</v>
      </c>
      <c r="J91" s="11">
        <v>59.48</v>
      </c>
      <c r="K91" s="11">
        <v>74.89</v>
      </c>
      <c r="L91" s="11">
        <v>29.38</v>
      </c>
      <c r="M91" s="11"/>
      <c r="N91" s="1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4">
      <c r="A92" s="8"/>
      <c r="B92" s="7">
        <f t="shared" si="10"/>
        <v>11</v>
      </c>
      <c r="C92" s="152">
        <v>37876</v>
      </c>
      <c r="D92" s="11">
        <v>0.81</v>
      </c>
      <c r="E92" s="11">
        <v>1.186</v>
      </c>
      <c r="F92" s="54">
        <f t="shared" si="8"/>
        <v>0.1024704</v>
      </c>
      <c r="G92" s="11">
        <f t="shared" si="7"/>
        <v>9.443333333333333</v>
      </c>
      <c r="H92" s="54">
        <f t="shared" si="9"/>
        <v>0.9676621440000001</v>
      </c>
      <c r="I92" s="67" t="s">
        <v>34</v>
      </c>
      <c r="J92" s="11">
        <v>1.71</v>
      </c>
      <c r="K92" s="11">
        <v>17.14</v>
      </c>
      <c r="L92" s="11">
        <v>9.48</v>
      </c>
      <c r="M92" s="11"/>
      <c r="N92" s="1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24">
      <c r="A93" s="8"/>
      <c r="B93" s="7">
        <f t="shared" si="10"/>
        <v>12</v>
      </c>
      <c r="C93" s="152">
        <v>37891</v>
      </c>
      <c r="D93" s="11">
        <v>0.84</v>
      </c>
      <c r="E93" s="11">
        <v>1.369</v>
      </c>
      <c r="F93" s="54">
        <f t="shared" si="8"/>
        <v>0.1182816</v>
      </c>
      <c r="G93" s="11">
        <f t="shared" si="7"/>
        <v>1071.1333333333334</v>
      </c>
      <c r="H93" s="54">
        <f t="shared" si="9"/>
        <v>126.69536448000001</v>
      </c>
      <c r="I93" s="67" t="s">
        <v>35</v>
      </c>
      <c r="J93" s="11">
        <v>2909</v>
      </c>
      <c r="K93" s="11">
        <v>145.8</v>
      </c>
      <c r="L93" s="11">
        <v>158.6</v>
      </c>
      <c r="M93" s="11"/>
      <c r="N93" s="1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24">
      <c r="A94" s="8"/>
      <c r="B94" s="7">
        <f t="shared" si="10"/>
        <v>13</v>
      </c>
      <c r="C94" s="152">
        <v>37920</v>
      </c>
      <c r="D94" s="11">
        <v>0.86</v>
      </c>
      <c r="E94" s="11">
        <v>1.888</v>
      </c>
      <c r="F94" s="54">
        <f t="shared" si="8"/>
        <v>0.1631232</v>
      </c>
      <c r="G94" s="11">
        <f t="shared" si="7"/>
        <v>85.78666666666668</v>
      </c>
      <c r="H94" s="54">
        <f t="shared" si="9"/>
        <v>13.993795584</v>
      </c>
      <c r="I94" s="67" t="s">
        <v>39</v>
      </c>
      <c r="J94" s="11">
        <v>71.56</v>
      </c>
      <c r="K94" s="11">
        <v>123.3</v>
      </c>
      <c r="L94" s="11">
        <v>62.5</v>
      </c>
      <c r="M94" s="11"/>
      <c r="N94" s="1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24">
      <c r="A95" s="8"/>
      <c r="B95" s="7">
        <f t="shared" si="10"/>
        <v>14</v>
      </c>
      <c r="C95" s="152">
        <v>37923</v>
      </c>
      <c r="D95" s="11">
        <v>0.83</v>
      </c>
      <c r="E95" s="11">
        <v>1.238</v>
      </c>
      <c r="F95" s="54">
        <f t="shared" si="8"/>
        <v>0.10696320000000001</v>
      </c>
      <c r="G95" s="11">
        <f t="shared" si="7"/>
        <v>92.70333333333333</v>
      </c>
      <c r="H95" s="54">
        <f t="shared" si="9"/>
        <v>9.915845184</v>
      </c>
      <c r="I95" s="67" t="s">
        <v>40</v>
      </c>
      <c r="J95" s="11">
        <v>77.63</v>
      </c>
      <c r="K95" s="11">
        <v>83.28</v>
      </c>
      <c r="L95" s="11">
        <v>117.2</v>
      </c>
      <c r="M95" s="11"/>
      <c r="N95" s="1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24.75" thickBot="1">
      <c r="A96" s="8"/>
      <c r="B96" s="7">
        <f t="shared" si="10"/>
        <v>15</v>
      </c>
      <c r="C96" s="155">
        <v>37925</v>
      </c>
      <c r="D96" s="60">
        <v>0.85</v>
      </c>
      <c r="E96" s="60">
        <v>1.468</v>
      </c>
      <c r="F96" s="61">
        <f t="shared" si="8"/>
        <v>0.1268352</v>
      </c>
      <c r="G96" s="60">
        <f t="shared" si="7"/>
        <v>89.61333333333334</v>
      </c>
      <c r="H96" s="61">
        <f t="shared" si="9"/>
        <v>11.366125056000001</v>
      </c>
      <c r="I96" s="70" t="s">
        <v>92</v>
      </c>
      <c r="J96" s="60">
        <v>67.02</v>
      </c>
      <c r="K96" s="60">
        <v>108.6</v>
      </c>
      <c r="L96" s="60">
        <v>93.22</v>
      </c>
      <c r="M96" s="11"/>
      <c r="N96" s="1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24">
      <c r="A97" s="8"/>
      <c r="B97" s="7">
        <v>1</v>
      </c>
      <c r="C97" s="152">
        <v>38116</v>
      </c>
      <c r="D97" s="11">
        <v>1.21</v>
      </c>
      <c r="E97" s="11">
        <v>4.764</v>
      </c>
      <c r="F97" s="54">
        <v>0.412</v>
      </c>
      <c r="G97" s="11">
        <v>73.917</v>
      </c>
      <c r="H97" s="54">
        <v>30.425</v>
      </c>
      <c r="I97" s="67" t="s">
        <v>27</v>
      </c>
      <c r="J97" s="11">
        <v>66.27</v>
      </c>
      <c r="K97" s="11">
        <v>73.08</v>
      </c>
      <c r="L97" s="11">
        <v>82.4</v>
      </c>
      <c r="M97" s="11"/>
      <c r="N97" s="1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24">
      <c r="A98" s="8"/>
      <c r="B98" s="7">
        <v>2</v>
      </c>
      <c r="C98" s="152">
        <v>38124</v>
      </c>
      <c r="D98" s="11">
        <v>0.84</v>
      </c>
      <c r="E98" s="11">
        <v>0.702</v>
      </c>
      <c r="F98" s="54">
        <v>0.061</v>
      </c>
      <c r="G98" s="11">
        <v>103.263</v>
      </c>
      <c r="H98" s="54">
        <v>6.263</v>
      </c>
      <c r="I98" s="67" t="s">
        <v>28</v>
      </c>
      <c r="J98" s="11">
        <v>81.52</v>
      </c>
      <c r="K98" s="11">
        <v>128.6</v>
      </c>
      <c r="L98" s="11">
        <v>99.67</v>
      </c>
      <c r="M98" s="11"/>
      <c r="N98" s="1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24">
      <c r="A99" s="8"/>
      <c r="B99" s="7">
        <v>3</v>
      </c>
      <c r="C99" s="152">
        <v>38129</v>
      </c>
      <c r="D99" s="11">
        <v>1.8</v>
      </c>
      <c r="E99" s="11">
        <v>17.497</v>
      </c>
      <c r="F99" s="54">
        <v>1.512</v>
      </c>
      <c r="G99" s="11">
        <v>260.067</v>
      </c>
      <c r="H99" s="54">
        <v>393.153</v>
      </c>
      <c r="I99" s="67" t="s">
        <v>93</v>
      </c>
      <c r="J99" s="11">
        <v>351.5</v>
      </c>
      <c r="K99" s="11">
        <v>220.7</v>
      </c>
      <c r="L99" s="11">
        <v>208</v>
      </c>
      <c r="M99" s="11"/>
      <c r="N99" s="1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24">
      <c r="A100" s="8"/>
      <c r="B100" s="7">
        <v>4</v>
      </c>
      <c r="C100" s="152">
        <v>38140</v>
      </c>
      <c r="D100" s="11">
        <v>1.33</v>
      </c>
      <c r="E100" s="11">
        <v>7.824</v>
      </c>
      <c r="F100" s="54">
        <v>0.676</v>
      </c>
      <c r="G100" s="11">
        <v>68.77</v>
      </c>
      <c r="H100" s="54">
        <v>46.488</v>
      </c>
      <c r="I100" s="67" t="s">
        <v>30</v>
      </c>
      <c r="J100" s="11">
        <v>45.45</v>
      </c>
      <c r="K100" s="11">
        <v>67.76</v>
      </c>
      <c r="L100" s="11">
        <v>93.1</v>
      </c>
      <c r="M100" s="11"/>
      <c r="N100" s="1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24">
      <c r="A101" s="8"/>
      <c r="B101" s="7">
        <v>5</v>
      </c>
      <c r="C101" s="152">
        <v>38150</v>
      </c>
      <c r="D101" s="11">
        <v>1.785</v>
      </c>
      <c r="E101" s="11">
        <v>16.427</v>
      </c>
      <c r="F101" s="54">
        <v>1.419</v>
      </c>
      <c r="G101" s="11">
        <v>119.633</v>
      </c>
      <c r="H101" s="54">
        <v>169.795</v>
      </c>
      <c r="I101" s="67" t="s">
        <v>31</v>
      </c>
      <c r="J101" s="11">
        <v>129.7</v>
      </c>
      <c r="K101" s="11">
        <v>114.6</v>
      </c>
      <c r="L101" s="11">
        <v>114.6</v>
      </c>
      <c r="M101" s="11"/>
      <c r="N101" s="1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24">
      <c r="A102" s="8"/>
      <c r="B102" s="7">
        <v>6</v>
      </c>
      <c r="C102" s="152">
        <v>38154</v>
      </c>
      <c r="D102" s="11">
        <v>2.265</v>
      </c>
      <c r="E102" s="11">
        <v>31.153</v>
      </c>
      <c r="F102" s="54">
        <v>2.692</v>
      </c>
      <c r="G102" s="11">
        <v>258.367</v>
      </c>
      <c r="H102" s="54">
        <v>695.425</v>
      </c>
      <c r="I102" s="67" t="s">
        <v>32</v>
      </c>
      <c r="J102" s="11">
        <v>266.1</v>
      </c>
      <c r="K102" s="11">
        <v>263.3</v>
      </c>
      <c r="L102" s="11">
        <v>245.7</v>
      </c>
      <c r="M102" s="11"/>
      <c r="N102" s="1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24">
      <c r="A103" s="8"/>
      <c r="B103" s="7">
        <v>7</v>
      </c>
      <c r="C103" s="152">
        <v>38180</v>
      </c>
      <c r="D103" s="11">
        <v>0.88</v>
      </c>
      <c r="E103" s="11">
        <v>0.995</v>
      </c>
      <c r="F103" s="54">
        <v>0.086</v>
      </c>
      <c r="G103" s="11">
        <v>20.307</v>
      </c>
      <c r="H103" s="54">
        <v>1.746</v>
      </c>
      <c r="I103" s="67" t="s">
        <v>33</v>
      </c>
      <c r="J103" s="11">
        <v>20.51</v>
      </c>
      <c r="K103" s="11">
        <v>29.43</v>
      </c>
      <c r="L103" s="11">
        <v>10.98</v>
      </c>
      <c r="M103" s="11"/>
      <c r="N103" s="1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24">
      <c r="A104" s="8"/>
      <c r="B104" s="7">
        <v>8</v>
      </c>
      <c r="C104" s="152">
        <v>38188</v>
      </c>
      <c r="D104" s="11">
        <v>0.81</v>
      </c>
      <c r="E104" s="11">
        <v>0.537</v>
      </c>
      <c r="F104" s="54">
        <v>0.046</v>
      </c>
      <c r="G104" s="11">
        <v>7.007</v>
      </c>
      <c r="H104" s="54">
        <v>0.325</v>
      </c>
      <c r="I104" s="67" t="s">
        <v>34</v>
      </c>
      <c r="J104" s="11">
        <v>9.02</v>
      </c>
      <c r="K104" s="11">
        <v>5.82</v>
      </c>
      <c r="L104" s="11">
        <v>6.18</v>
      </c>
      <c r="M104" s="11"/>
      <c r="N104" s="1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24">
      <c r="A105" s="8"/>
      <c r="B105" s="7">
        <v>9</v>
      </c>
      <c r="C105" s="152">
        <v>38195</v>
      </c>
      <c r="D105" s="11">
        <v>1.09</v>
      </c>
      <c r="E105" s="11">
        <v>2.822</v>
      </c>
      <c r="F105" s="54">
        <v>0.244</v>
      </c>
      <c r="G105" s="11">
        <v>24.14</v>
      </c>
      <c r="H105" s="54">
        <v>5.886</v>
      </c>
      <c r="I105" s="67" t="s">
        <v>35</v>
      </c>
      <c r="J105" s="11">
        <v>9.17</v>
      </c>
      <c r="K105" s="11">
        <v>40.66</v>
      </c>
      <c r="L105" s="11">
        <v>22.59</v>
      </c>
      <c r="M105" s="11"/>
      <c r="N105" s="1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24">
      <c r="A106" s="8"/>
      <c r="B106" s="7">
        <v>10</v>
      </c>
      <c r="C106" s="152">
        <v>38204</v>
      </c>
      <c r="D106" s="11">
        <v>1.27</v>
      </c>
      <c r="E106" s="11">
        <v>6.039</v>
      </c>
      <c r="F106" s="54">
        <v>0.522</v>
      </c>
      <c r="G106" s="11">
        <v>155.867</v>
      </c>
      <c r="H106" s="54">
        <v>81.326</v>
      </c>
      <c r="I106" s="67" t="s">
        <v>36</v>
      </c>
      <c r="J106" s="11">
        <v>163.1</v>
      </c>
      <c r="K106" s="11">
        <v>162.5</v>
      </c>
      <c r="L106" s="11">
        <v>142</v>
      </c>
      <c r="M106" s="11"/>
      <c r="N106" s="1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24">
      <c r="A107" s="8"/>
      <c r="B107" s="7">
        <v>11</v>
      </c>
      <c r="C107" s="152">
        <v>38212</v>
      </c>
      <c r="D107" s="11">
        <v>1.04</v>
      </c>
      <c r="E107" s="11">
        <v>2.465</v>
      </c>
      <c r="F107" s="54">
        <v>0.213</v>
      </c>
      <c r="G107" s="11">
        <v>104.017</v>
      </c>
      <c r="H107" s="54">
        <v>22.153</v>
      </c>
      <c r="I107" s="67" t="s">
        <v>80</v>
      </c>
      <c r="J107" s="11">
        <v>84.82</v>
      </c>
      <c r="K107" s="11">
        <v>134.2</v>
      </c>
      <c r="L107" s="11">
        <v>93.03</v>
      </c>
      <c r="M107" s="11"/>
      <c r="N107" s="1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24">
      <c r="A108" s="8"/>
      <c r="B108" s="7">
        <v>12</v>
      </c>
      <c r="C108" s="152">
        <v>38230</v>
      </c>
      <c r="D108" s="11">
        <v>0.89</v>
      </c>
      <c r="E108" s="11">
        <v>1.216</v>
      </c>
      <c r="F108" s="54">
        <v>0.105</v>
      </c>
      <c r="G108" s="11">
        <v>64.113</v>
      </c>
      <c r="H108" s="54">
        <v>6.736</v>
      </c>
      <c r="I108" s="67" t="s">
        <v>38</v>
      </c>
      <c r="J108" s="11">
        <v>70.47</v>
      </c>
      <c r="K108" s="11">
        <v>57.66</v>
      </c>
      <c r="L108" s="11">
        <v>64.21</v>
      </c>
      <c r="M108" s="11"/>
      <c r="N108" s="1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24">
      <c r="A109" s="8"/>
      <c r="B109" s="7">
        <v>13</v>
      </c>
      <c r="C109" s="152">
        <v>38248</v>
      </c>
      <c r="D109" s="11">
        <v>365.867</v>
      </c>
      <c r="E109" s="11">
        <v>28.051</v>
      </c>
      <c r="F109" s="54">
        <v>2.424</v>
      </c>
      <c r="G109" s="11">
        <v>196.433</v>
      </c>
      <c r="H109" s="54">
        <v>476.077</v>
      </c>
      <c r="I109" s="67" t="s">
        <v>39</v>
      </c>
      <c r="J109" s="11">
        <v>181.7</v>
      </c>
      <c r="K109" s="11">
        <v>230.3</v>
      </c>
      <c r="L109" s="11">
        <v>177.3</v>
      </c>
      <c r="M109" s="11"/>
      <c r="N109" s="1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24">
      <c r="A110" s="8"/>
      <c r="B110" s="7">
        <v>14</v>
      </c>
      <c r="C110" s="152">
        <v>38249</v>
      </c>
      <c r="D110" s="11">
        <v>365.952</v>
      </c>
      <c r="E110" s="11">
        <v>28.967</v>
      </c>
      <c r="F110" s="54">
        <v>2.503</v>
      </c>
      <c r="G110" s="11">
        <v>266.567</v>
      </c>
      <c r="H110" s="54">
        <v>667.149</v>
      </c>
      <c r="I110" s="67" t="s">
        <v>40</v>
      </c>
      <c r="J110" s="11">
        <v>245.6</v>
      </c>
      <c r="K110" s="11">
        <v>325.8</v>
      </c>
      <c r="L110" s="11">
        <v>228.3</v>
      </c>
      <c r="M110" s="11"/>
      <c r="N110" s="1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24">
      <c r="A111" s="8"/>
      <c r="B111" s="7">
        <v>15</v>
      </c>
      <c r="C111" s="152">
        <v>38252</v>
      </c>
      <c r="D111" s="11">
        <v>366.812</v>
      </c>
      <c r="E111" s="11">
        <v>74.794</v>
      </c>
      <c r="F111" s="54">
        <v>6.462</v>
      </c>
      <c r="G111" s="11">
        <v>467.4</v>
      </c>
      <c r="H111" s="54">
        <v>3020.433</v>
      </c>
      <c r="I111" s="67" t="s">
        <v>41</v>
      </c>
      <c r="J111" s="11">
        <v>591.6</v>
      </c>
      <c r="K111" s="11">
        <v>400.5</v>
      </c>
      <c r="L111" s="11">
        <v>410.1</v>
      </c>
      <c r="M111" s="11"/>
      <c r="N111" s="1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24">
      <c r="A112" s="8"/>
      <c r="B112" s="7">
        <v>16</v>
      </c>
      <c r="C112" s="152">
        <v>38416</v>
      </c>
      <c r="D112" s="11">
        <v>364.237</v>
      </c>
      <c r="E112" s="11">
        <v>0.025</v>
      </c>
      <c r="F112" s="54">
        <v>0.002</v>
      </c>
      <c r="G112" s="11">
        <v>70.497</v>
      </c>
      <c r="H112" s="54">
        <v>0.152</v>
      </c>
      <c r="I112" s="67" t="s">
        <v>42</v>
      </c>
      <c r="J112" s="11">
        <v>72.57</v>
      </c>
      <c r="K112" s="11">
        <v>77.44</v>
      </c>
      <c r="L112" s="11">
        <v>61.48</v>
      </c>
      <c r="M112" s="11"/>
      <c r="N112" s="1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24">
      <c r="A113" s="8"/>
      <c r="B113" s="7">
        <v>17</v>
      </c>
      <c r="C113" s="152">
        <v>38435</v>
      </c>
      <c r="D113" s="11">
        <v>364.527</v>
      </c>
      <c r="E113" s="11">
        <v>0.042</v>
      </c>
      <c r="F113" s="54">
        <v>0.004</v>
      </c>
      <c r="G113" s="11">
        <v>64.26</v>
      </c>
      <c r="H113" s="54">
        <v>0.233</v>
      </c>
      <c r="I113" s="67" t="s">
        <v>43</v>
      </c>
      <c r="J113" s="11">
        <v>78.44</v>
      </c>
      <c r="K113" s="11">
        <v>53.8</v>
      </c>
      <c r="L113" s="11">
        <v>60.54</v>
      </c>
      <c r="M113" s="11"/>
      <c r="N113" s="1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24">
      <c r="A114" s="8"/>
      <c r="B114" s="7">
        <v>18</v>
      </c>
      <c r="C114" s="156">
        <v>38439</v>
      </c>
      <c r="D114" s="76">
        <v>364.227</v>
      </c>
      <c r="E114" s="76">
        <v>0.015</v>
      </c>
      <c r="F114" s="77">
        <v>0.001</v>
      </c>
      <c r="G114" s="76">
        <v>77.77</v>
      </c>
      <c r="H114" s="77">
        <v>0.101</v>
      </c>
      <c r="I114" s="78" t="s">
        <v>96</v>
      </c>
      <c r="J114" s="76">
        <v>107.5</v>
      </c>
      <c r="K114" s="76">
        <v>61.54</v>
      </c>
      <c r="L114" s="76">
        <v>64.27</v>
      </c>
      <c r="M114" s="11"/>
      <c r="N114" s="1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24">
      <c r="A115" s="8"/>
      <c r="B115" s="7">
        <v>1</v>
      </c>
      <c r="C115" s="152">
        <v>38505</v>
      </c>
      <c r="D115" s="11">
        <v>364.427</v>
      </c>
      <c r="E115" s="11">
        <v>0.888</v>
      </c>
      <c r="F115" s="54">
        <f t="shared" si="8"/>
        <v>0.0767232</v>
      </c>
      <c r="G115" s="11">
        <f>+AVERAGE(J115:L115)</f>
        <v>89.44666666666667</v>
      </c>
      <c r="H115" s="54">
        <f>G115*F115</f>
        <v>6.862634496000001</v>
      </c>
      <c r="I115" s="67" t="s">
        <v>23</v>
      </c>
      <c r="J115" s="11">
        <v>61.88</v>
      </c>
      <c r="K115" s="11">
        <v>137.9</v>
      </c>
      <c r="L115" s="11">
        <v>68.56</v>
      </c>
      <c r="M115" s="11"/>
      <c r="N115" s="1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24">
      <c r="A116" s="8"/>
      <c r="B116" s="7">
        <f>+B115+1</f>
        <v>2</v>
      </c>
      <c r="C116" s="152">
        <v>38520</v>
      </c>
      <c r="D116" s="11">
        <v>264.657</v>
      </c>
      <c r="E116" s="11">
        <v>1.16</v>
      </c>
      <c r="F116" s="54">
        <f t="shared" si="8"/>
        <v>0.100224</v>
      </c>
      <c r="G116" s="11">
        <f>+AVERAGE(J116:L116)</f>
        <v>68.03333333333333</v>
      </c>
      <c r="H116" s="54">
        <f>G116*F116</f>
        <v>6.818572799999999</v>
      </c>
      <c r="I116" s="67" t="s">
        <v>24</v>
      </c>
      <c r="J116" s="11">
        <v>53.93</v>
      </c>
      <c r="K116" s="11">
        <v>73.76</v>
      </c>
      <c r="L116" s="11">
        <v>76.41</v>
      </c>
      <c r="M116" s="11"/>
      <c r="N116" s="1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24.75" thickBot="1">
      <c r="A117" s="8"/>
      <c r="B117" s="7">
        <f>+B116+1</f>
        <v>3</v>
      </c>
      <c r="C117" s="155">
        <v>38533</v>
      </c>
      <c r="D117" s="60">
        <v>364.377</v>
      </c>
      <c r="E117" s="60">
        <v>0.35</v>
      </c>
      <c r="F117" s="61">
        <f t="shared" si="8"/>
        <v>0.03024</v>
      </c>
      <c r="G117" s="60">
        <f>+AVERAGE(J117:L117)</f>
        <v>66.51</v>
      </c>
      <c r="H117" s="61">
        <f>G117*F117</f>
        <v>2.0112624</v>
      </c>
      <c r="I117" s="70" t="s">
        <v>97</v>
      </c>
      <c r="J117" s="60">
        <v>82.04</v>
      </c>
      <c r="K117" s="60">
        <v>78.84</v>
      </c>
      <c r="L117" s="60">
        <v>38.65</v>
      </c>
      <c r="M117" s="11"/>
      <c r="N117" s="1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24">
      <c r="A118" s="8"/>
      <c r="B118" s="7">
        <v>1</v>
      </c>
      <c r="C118" s="152">
        <v>39199</v>
      </c>
      <c r="D118" s="11">
        <v>364.187</v>
      </c>
      <c r="E118" s="11">
        <v>0.081</v>
      </c>
      <c r="F118" s="54">
        <f t="shared" si="8"/>
        <v>0.006998400000000001</v>
      </c>
      <c r="G118" s="11">
        <f aca="true" t="shared" si="11" ref="G118:G140">+AVERAGE(J118:L118)</f>
        <v>197.80966666666666</v>
      </c>
      <c r="H118" s="54">
        <f aca="true" t="shared" si="12" ref="H118:H140">G118*F118</f>
        <v>1.3843511712</v>
      </c>
      <c r="I118" s="67" t="s">
        <v>23</v>
      </c>
      <c r="J118" s="11">
        <v>194.457</v>
      </c>
      <c r="K118" s="11">
        <v>216.602</v>
      </c>
      <c r="L118" s="11">
        <v>182.37</v>
      </c>
      <c r="M118" s="11"/>
      <c r="N118" s="1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24">
      <c r="A119" s="8"/>
      <c r="B119" s="7">
        <f>+B118+1</f>
        <v>2</v>
      </c>
      <c r="C119" s="152">
        <v>39213</v>
      </c>
      <c r="D119" s="11">
        <v>365.527</v>
      </c>
      <c r="E119" s="11">
        <v>16.561</v>
      </c>
      <c r="F119" s="54">
        <f t="shared" si="8"/>
        <v>1.4308704</v>
      </c>
      <c r="G119" s="11">
        <f t="shared" si="11"/>
        <v>209.01066666666668</v>
      </c>
      <c r="H119" s="54">
        <f t="shared" si="12"/>
        <v>299.06717621760004</v>
      </c>
      <c r="I119" s="71" t="s">
        <v>24</v>
      </c>
      <c r="J119" s="11">
        <v>217.639</v>
      </c>
      <c r="K119" s="11">
        <v>199.748</v>
      </c>
      <c r="L119" s="11">
        <v>209.645</v>
      </c>
      <c r="M119" s="11"/>
      <c r="N119" s="1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24">
      <c r="A120" s="8"/>
      <c r="B120" s="7">
        <f aca="true" t="shared" si="13" ref="B120:B151">+B119+1</f>
        <v>3</v>
      </c>
      <c r="C120" s="152">
        <v>39218</v>
      </c>
      <c r="D120" s="11">
        <v>366.147</v>
      </c>
      <c r="E120" s="11">
        <v>40.771</v>
      </c>
      <c r="F120" s="54">
        <f t="shared" si="8"/>
        <v>3.5226144</v>
      </c>
      <c r="G120" s="11">
        <f t="shared" si="11"/>
        <v>238.84399999999997</v>
      </c>
      <c r="H120" s="54">
        <f t="shared" si="12"/>
        <v>841.3553137536</v>
      </c>
      <c r="I120" s="71" t="s">
        <v>98</v>
      </c>
      <c r="J120" s="11">
        <v>243.179</v>
      </c>
      <c r="K120" s="11">
        <v>228.694</v>
      </c>
      <c r="L120" s="11">
        <v>244.659</v>
      </c>
      <c r="M120" s="11"/>
      <c r="N120" s="1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24">
      <c r="A121" s="8"/>
      <c r="B121" s="7">
        <f t="shared" si="13"/>
        <v>4</v>
      </c>
      <c r="C121" s="152">
        <v>39227</v>
      </c>
      <c r="D121" s="11">
        <v>364.977</v>
      </c>
      <c r="E121" s="11">
        <v>4.79</v>
      </c>
      <c r="F121" s="54">
        <f t="shared" si="8"/>
        <v>0.413856</v>
      </c>
      <c r="G121" s="11">
        <f t="shared" si="11"/>
        <v>231.62166666666667</v>
      </c>
      <c r="H121" s="54">
        <f t="shared" si="12"/>
        <v>95.85801648</v>
      </c>
      <c r="I121" s="67" t="s">
        <v>99</v>
      </c>
      <c r="J121" s="11">
        <v>214.385</v>
      </c>
      <c r="K121" s="11">
        <v>258.044</v>
      </c>
      <c r="L121" s="11">
        <v>222.436</v>
      </c>
      <c r="M121" s="11"/>
      <c r="N121" s="1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24">
      <c r="A122" s="8"/>
      <c r="B122" s="7">
        <f t="shared" si="13"/>
        <v>5</v>
      </c>
      <c r="C122" s="152">
        <v>39239</v>
      </c>
      <c r="D122" s="11">
        <v>365.147</v>
      </c>
      <c r="E122" s="11">
        <v>10.284</v>
      </c>
      <c r="F122" s="54">
        <f t="shared" si="8"/>
        <v>0.8885376000000001</v>
      </c>
      <c r="G122" s="11">
        <f t="shared" si="11"/>
        <v>51.218333333333334</v>
      </c>
      <c r="H122" s="54">
        <f t="shared" si="12"/>
        <v>45.50941497600001</v>
      </c>
      <c r="I122" s="67" t="s">
        <v>27</v>
      </c>
      <c r="J122" s="11">
        <v>54.128</v>
      </c>
      <c r="K122" s="11">
        <v>44.892</v>
      </c>
      <c r="L122" s="11">
        <v>54.635</v>
      </c>
      <c r="M122" s="11"/>
      <c r="N122" s="1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24">
      <c r="A123" s="8"/>
      <c r="B123" s="7">
        <f t="shared" si="13"/>
        <v>6</v>
      </c>
      <c r="C123" s="152">
        <v>39251</v>
      </c>
      <c r="D123" s="11">
        <v>364.787</v>
      </c>
      <c r="E123" s="11">
        <v>3.002</v>
      </c>
      <c r="F123" s="54">
        <f t="shared" si="8"/>
        <v>0.2593728</v>
      </c>
      <c r="G123" s="11">
        <f t="shared" si="11"/>
        <v>52.76</v>
      </c>
      <c r="H123" s="54">
        <f t="shared" si="12"/>
        <v>13.684508928</v>
      </c>
      <c r="I123" s="67" t="s">
        <v>28</v>
      </c>
      <c r="J123" s="11">
        <v>46.313</v>
      </c>
      <c r="K123" s="11">
        <v>55.577</v>
      </c>
      <c r="L123" s="11">
        <v>56.39</v>
      </c>
      <c r="M123" s="11"/>
      <c r="N123" s="1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24">
      <c r="A124" s="8"/>
      <c r="B124" s="7">
        <f t="shared" si="13"/>
        <v>7</v>
      </c>
      <c r="C124" s="152">
        <v>39261</v>
      </c>
      <c r="D124" s="11">
        <v>365.417</v>
      </c>
      <c r="E124" s="11">
        <v>19.083</v>
      </c>
      <c r="F124" s="54">
        <f t="shared" si="8"/>
        <v>1.6487711999999999</v>
      </c>
      <c r="G124" s="11">
        <f t="shared" si="11"/>
        <v>33.54533333333333</v>
      </c>
      <c r="H124" s="54">
        <f t="shared" si="12"/>
        <v>55.30857949439999</v>
      </c>
      <c r="I124" s="67" t="s">
        <v>100</v>
      </c>
      <c r="J124" s="11">
        <v>36.961</v>
      </c>
      <c r="K124" s="11">
        <v>28.045</v>
      </c>
      <c r="L124" s="11">
        <v>35.63</v>
      </c>
      <c r="M124" s="11"/>
      <c r="N124" s="1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24">
      <c r="A125" s="8"/>
      <c r="B125" s="7">
        <f t="shared" si="13"/>
        <v>8</v>
      </c>
      <c r="C125" s="152">
        <v>39274</v>
      </c>
      <c r="D125" s="11">
        <v>364.597</v>
      </c>
      <c r="E125" s="11">
        <v>2.203</v>
      </c>
      <c r="F125" s="54">
        <f t="shared" si="8"/>
        <v>0.1903392</v>
      </c>
      <c r="G125" s="11">
        <f t="shared" si="11"/>
        <v>23.593333333333334</v>
      </c>
      <c r="H125" s="54">
        <f t="shared" si="12"/>
        <v>4.490736192</v>
      </c>
      <c r="I125" s="67" t="s">
        <v>101</v>
      </c>
      <c r="J125" s="11">
        <v>14.605</v>
      </c>
      <c r="K125" s="11">
        <v>34.211</v>
      </c>
      <c r="L125" s="11">
        <v>21.964</v>
      </c>
      <c r="M125" s="11"/>
      <c r="N125" s="1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24">
      <c r="A126" s="8"/>
      <c r="B126" s="7">
        <f t="shared" si="13"/>
        <v>9</v>
      </c>
      <c r="C126" s="152">
        <v>39282</v>
      </c>
      <c r="D126" s="11">
        <v>364.427</v>
      </c>
      <c r="E126" s="11">
        <v>1.467</v>
      </c>
      <c r="F126" s="54">
        <f t="shared" si="8"/>
        <v>0.12674880000000002</v>
      </c>
      <c r="G126" s="11">
        <f t="shared" si="11"/>
        <v>19.775666666666666</v>
      </c>
      <c r="H126" s="54">
        <f t="shared" si="12"/>
        <v>2.5065420192000003</v>
      </c>
      <c r="I126" s="67" t="s">
        <v>30</v>
      </c>
      <c r="J126" s="11">
        <v>25.76</v>
      </c>
      <c r="K126" s="11">
        <v>15.014</v>
      </c>
      <c r="L126" s="11">
        <v>18.553</v>
      </c>
      <c r="M126" s="11"/>
      <c r="N126" s="1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24">
      <c r="A127" s="8"/>
      <c r="B127" s="7">
        <f t="shared" si="13"/>
        <v>10</v>
      </c>
      <c r="C127" s="152">
        <v>39290</v>
      </c>
      <c r="D127" s="11">
        <v>364.817</v>
      </c>
      <c r="E127" s="11">
        <v>3.91</v>
      </c>
      <c r="F127" s="54">
        <f t="shared" si="8"/>
        <v>0.337824</v>
      </c>
      <c r="G127" s="11">
        <f t="shared" si="11"/>
        <v>15.403333333333334</v>
      </c>
      <c r="H127" s="54">
        <f t="shared" si="12"/>
        <v>5.20361568</v>
      </c>
      <c r="I127" s="67" t="s">
        <v>31</v>
      </c>
      <c r="J127" s="11">
        <v>14.819</v>
      </c>
      <c r="K127" s="11">
        <v>19.516</v>
      </c>
      <c r="L127" s="11">
        <v>11.875</v>
      </c>
      <c r="M127" s="11"/>
      <c r="N127" s="1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24">
      <c r="A128" s="8"/>
      <c r="B128" s="7">
        <f t="shared" si="13"/>
        <v>11</v>
      </c>
      <c r="C128" s="152">
        <v>39303</v>
      </c>
      <c r="D128" s="11">
        <v>364.667</v>
      </c>
      <c r="E128" s="11">
        <v>2.502</v>
      </c>
      <c r="F128" s="54">
        <f t="shared" si="8"/>
        <v>0.2161728</v>
      </c>
      <c r="G128" s="11">
        <f t="shared" si="11"/>
        <v>45.790333333333336</v>
      </c>
      <c r="H128" s="54">
        <f t="shared" si="12"/>
        <v>9.8986245696</v>
      </c>
      <c r="I128" s="67" t="s">
        <v>102</v>
      </c>
      <c r="J128" s="11">
        <v>53.851</v>
      </c>
      <c r="K128" s="11">
        <v>50.763</v>
      </c>
      <c r="L128" s="11">
        <v>32.757</v>
      </c>
      <c r="M128" s="11"/>
      <c r="N128" s="1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24">
      <c r="A129" s="8"/>
      <c r="B129" s="7">
        <f t="shared" si="13"/>
        <v>12</v>
      </c>
      <c r="C129" s="152">
        <v>39309</v>
      </c>
      <c r="D129" s="11">
        <v>364.747</v>
      </c>
      <c r="E129" s="11">
        <v>3.257</v>
      </c>
      <c r="F129" s="54">
        <f t="shared" si="8"/>
        <v>0.2814048</v>
      </c>
      <c r="G129" s="11">
        <f t="shared" si="11"/>
        <v>90.26033333333334</v>
      </c>
      <c r="H129" s="54">
        <f t="shared" si="12"/>
        <v>25.3996910496</v>
      </c>
      <c r="I129" s="67" t="s">
        <v>103</v>
      </c>
      <c r="J129" s="11">
        <v>83.963</v>
      </c>
      <c r="K129" s="11">
        <v>96.914</v>
      </c>
      <c r="L129" s="11">
        <v>89.904</v>
      </c>
      <c r="M129" s="11"/>
      <c r="N129" s="1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24">
      <c r="A130" s="8"/>
      <c r="B130" s="7">
        <f t="shared" si="13"/>
        <v>13</v>
      </c>
      <c r="C130" s="152">
        <v>39324</v>
      </c>
      <c r="D130" s="11">
        <v>365.347</v>
      </c>
      <c r="E130" s="11">
        <v>14.064</v>
      </c>
      <c r="F130" s="54">
        <f t="shared" si="8"/>
        <v>1.2151296</v>
      </c>
      <c r="G130" s="11">
        <f t="shared" si="11"/>
        <v>49.163000000000004</v>
      </c>
      <c r="H130" s="54">
        <f t="shared" si="12"/>
        <v>59.739416524800006</v>
      </c>
      <c r="I130" s="67" t="s">
        <v>33</v>
      </c>
      <c r="J130" s="11">
        <v>40.835</v>
      </c>
      <c r="K130" s="11">
        <v>52.106</v>
      </c>
      <c r="L130" s="11">
        <v>54.548</v>
      </c>
      <c r="M130" s="11"/>
      <c r="N130" s="1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24">
      <c r="A131" s="8"/>
      <c r="B131" s="7">
        <f t="shared" si="13"/>
        <v>14</v>
      </c>
      <c r="C131" s="152">
        <v>39345</v>
      </c>
      <c r="D131" s="11">
        <v>367.06</v>
      </c>
      <c r="E131" s="11">
        <v>89.367</v>
      </c>
      <c r="F131" s="54">
        <f t="shared" si="8"/>
        <v>7.721308800000001</v>
      </c>
      <c r="G131" s="11">
        <f t="shared" si="11"/>
        <v>176.57566666666665</v>
      </c>
      <c r="H131" s="54">
        <f t="shared" si="12"/>
        <v>1363.3952488992</v>
      </c>
      <c r="I131" s="67" t="s">
        <v>34</v>
      </c>
      <c r="J131" s="11">
        <v>201.802</v>
      </c>
      <c r="K131" s="11">
        <v>153.275</v>
      </c>
      <c r="L131" s="11">
        <v>174.65</v>
      </c>
      <c r="M131" s="11"/>
      <c r="N131" s="1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24">
      <c r="A132" s="8"/>
      <c r="B132" s="7">
        <f t="shared" si="13"/>
        <v>15</v>
      </c>
      <c r="C132" s="152">
        <v>39351</v>
      </c>
      <c r="D132" s="11">
        <v>365.34</v>
      </c>
      <c r="E132" s="11">
        <v>15.094</v>
      </c>
      <c r="F132" s="54">
        <f t="shared" si="8"/>
        <v>1.3041216</v>
      </c>
      <c r="G132" s="11">
        <f t="shared" si="11"/>
        <v>95.66566666666667</v>
      </c>
      <c r="H132" s="54">
        <f t="shared" si="12"/>
        <v>124.7596622784</v>
      </c>
      <c r="I132" s="67" t="s">
        <v>104</v>
      </c>
      <c r="J132" s="11">
        <v>108.584</v>
      </c>
      <c r="K132" s="11">
        <v>98.572</v>
      </c>
      <c r="L132" s="11">
        <v>79.841</v>
      </c>
      <c r="M132" s="11"/>
      <c r="N132" s="1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24">
      <c r="A133" s="8"/>
      <c r="B133" s="7">
        <f t="shared" si="13"/>
        <v>16</v>
      </c>
      <c r="C133" s="152">
        <v>39355</v>
      </c>
      <c r="D133" s="11">
        <v>367.4</v>
      </c>
      <c r="E133" s="11">
        <v>117.065</v>
      </c>
      <c r="F133" s="54">
        <f t="shared" si="8"/>
        <v>10.114416</v>
      </c>
      <c r="G133" s="11">
        <f t="shared" si="11"/>
        <v>562.9643333333333</v>
      </c>
      <c r="H133" s="54">
        <f t="shared" si="12"/>
        <v>5694.055460496001</v>
      </c>
      <c r="I133" s="67" t="s">
        <v>105</v>
      </c>
      <c r="J133" s="11">
        <v>607.643</v>
      </c>
      <c r="K133" s="11">
        <v>641.646</v>
      </c>
      <c r="L133" s="11">
        <v>439.604</v>
      </c>
      <c r="M133" s="11"/>
      <c r="N133" s="1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24">
      <c r="A134" s="8"/>
      <c r="B134" s="7">
        <f t="shared" si="13"/>
        <v>17</v>
      </c>
      <c r="C134" s="152">
        <v>39361</v>
      </c>
      <c r="D134" s="11">
        <v>367.81</v>
      </c>
      <c r="E134" s="11">
        <v>190.012</v>
      </c>
      <c r="F134" s="54">
        <f t="shared" si="8"/>
        <v>16.4170368</v>
      </c>
      <c r="G134" s="11">
        <f t="shared" si="11"/>
        <v>482.8143333333333</v>
      </c>
      <c r="H134" s="54">
        <f t="shared" si="12"/>
        <v>7926.3806779008</v>
      </c>
      <c r="I134" s="67" t="s">
        <v>36</v>
      </c>
      <c r="J134" s="11">
        <v>443.47</v>
      </c>
      <c r="K134" s="11">
        <v>532.6</v>
      </c>
      <c r="L134" s="11">
        <v>472.373</v>
      </c>
      <c r="M134" s="11"/>
      <c r="N134" s="1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24">
      <c r="A135" s="8"/>
      <c r="B135" s="7">
        <f t="shared" si="13"/>
        <v>18</v>
      </c>
      <c r="C135" s="152">
        <v>39371</v>
      </c>
      <c r="D135" s="11">
        <v>366.51</v>
      </c>
      <c r="E135" s="11">
        <v>67.377</v>
      </c>
      <c r="F135" s="54">
        <f t="shared" si="8"/>
        <v>5.8213728</v>
      </c>
      <c r="G135" s="11">
        <f t="shared" si="11"/>
        <v>592.0566666666667</v>
      </c>
      <c r="H135" s="54">
        <f t="shared" si="12"/>
        <v>3446.5825753920003</v>
      </c>
      <c r="I135" s="67" t="s">
        <v>80</v>
      </c>
      <c r="J135" s="11">
        <v>651.568</v>
      </c>
      <c r="K135" s="11">
        <v>541.156</v>
      </c>
      <c r="L135" s="11">
        <v>583.446</v>
      </c>
      <c r="M135" s="11"/>
      <c r="N135" s="1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24">
      <c r="A136" s="8"/>
      <c r="B136" s="7">
        <f t="shared" si="13"/>
        <v>19</v>
      </c>
      <c r="C136" s="152">
        <v>39386</v>
      </c>
      <c r="D136" s="11">
        <v>364.97</v>
      </c>
      <c r="E136" s="11">
        <v>7.02</v>
      </c>
      <c r="F136" s="54">
        <f t="shared" si="8"/>
        <v>0.606528</v>
      </c>
      <c r="G136" s="11">
        <f t="shared" si="11"/>
        <v>44.81633333333334</v>
      </c>
      <c r="H136" s="54">
        <f t="shared" si="12"/>
        <v>27.182361024000002</v>
      </c>
      <c r="I136" s="67" t="s">
        <v>106</v>
      </c>
      <c r="J136" s="11">
        <v>65.132</v>
      </c>
      <c r="K136" s="11">
        <v>40.716</v>
      </c>
      <c r="L136" s="11">
        <v>28.601</v>
      </c>
      <c r="M136" s="11"/>
      <c r="N136" s="1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24">
      <c r="A137" s="8"/>
      <c r="B137" s="7">
        <f t="shared" si="13"/>
        <v>20</v>
      </c>
      <c r="C137" s="152">
        <v>39388</v>
      </c>
      <c r="D137" s="11">
        <v>365.01</v>
      </c>
      <c r="E137" s="11">
        <v>7.878</v>
      </c>
      <c r="F137" s="54">
        <f t="shared" si="8"/>
        <v>0.6806592</v>
      </c>
      <c r="G137" s="11">
        <f t="shared" si="11"/>
        <v>30.54733333333333</v>
      </c>
      <c r="H137" s="54">
        <f t="shared" si="12"/>
        <v>20.7923234688</v>
      </c>
      <c r="I137" s="67" t="s">
        <v>107</v>
      </c>
      <c r="J137" s="11">
        <v>35.095</v>
      </c>
      <c r="K137" s="11">
        <v>22.334</v>
      </c>
      <c r="L137" s="11">
        <v>34.213</v>
      </c>
      <c r="M137" s="11"/>
      <c r="N137" s="1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24">
      <c r="A138" s="11"/>
      <c r="B138" s="7">
        <f t="shared" si="13"/>
        <v>21</v>
      </c>
      <c r="C138" s="152">
        <v>39404</v>
      </c>
      <c r="D138" s="11">
        <v>364.88</v>
      </c>
      <c r="E138" s="11">
        <v>4.925</v>
      </c>
      <c r="F138" s="54">
        <f t="shared" si="8"/>
        <v>0.42552</v>
      </c>
      <c r="G138" s="11">
        <f t="shared" si="11"/>
        <v>6.471666666666668</v>
      </c>
      <c r="H138" s="54">
        <f t="shared" si="12"/>
        <v>2.7538236000000005</v>
      </c>
      <c r="I138" s="67" t="s">
        <v>39</v>
      </c>
      <c r="J138" s="11">
        <v>5.206</v>
      </c>
      <c r="K138" s="11">
        <v>10.897</v>
      </c>
      <c r="L138" s="11">
        <v>3.312</v>
      </c>
      <c r="M138" s="11"/>
      <c r="N138" s="1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24">
      <c r="A139" s="8"/>
      <c r="B139" s="7">
        <f t="shared" si="13"/>
        <v>22</v>
      </c>
      <c r="C139" s="152">
        <v>39416</v>
      </c>
      <c r="D139" s="11">
        <v>364.79</v>
      </c>
      <c r="E139" s="11">
        <v>4.232</v>
      </c>
      <c r="F139" s="54">
        <f t="shared" si="8"/>
        <v>0.36564480000000005</v>
      </c>
      <c r="G139" s="11">
        <f t="shared" si="11"/>
        <v>19.980999999999998</v>
      </c>
      <c r="H139" s="54">
        <f t="shared" si="12"/>
        <v>7.305948748800001</v>
      </c>
      <c r="I139" s="67" t="s">
        <v>40</v>
      </c>
      <c r="J139" s="11">
        <v>16.4</v>
      </c>
      <c r="K139" s="11">
        <v>24.595</v>
      </c>
      <c r="L139" s="11">
        <v>18.948</v>
      </c>
      <c r="M139" s="11"/>
      <c r="N139" s="1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24">
      <c r="A140" s="8"/>
      <c r="B140" s="7">
        <f t="shared" si="13"/>
        <v>23</v>
      </c>
      <c r="C140" s="152">
        <v>39418</v>
      </c>
      <c r="D140" s="11">
        <v>364.697</v>
      </c>
      <c r="E140" s="11">
        <v>3.286</v>
      </c>
      <c r="F140" s="54">
        <f t="shared" si="8"/>
        <v>0.2839104</v>
      </c>
      <c r="G140" s="11">
        <f t="shared" si="11"/>
        <v>17.880666666666666</v>
      </c>
      <c r="H140" s="54">
        <f t="shared" si="12"/>
        <v>5.0765072256</v>
      </c>
      <c r="I140" s="67" t="s">
        <v>108</v>
      </c>
      <c r="J140" s="11">
        <v>23.609</v>
      </c>
      <c r="K140" s="11">
        <v>13.121</v>
      </c>
      <c r="L140" s="11">
        <v>16.912</v>
      </c>
      <c r="M140" s="11"/>
      <c r="N140" s="1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24">
      <c r="A141" s="8"/>
      <c r="B141" s="7">
        <f t="shared" si="13"/>
        <v>24</v>
      </c>
      <c r="C141" s="152">
        <v>39434</v>
      </c>
      <c r="D141" s="11">
        <v>364.547</v>
      </c>
      <c r="E141" s="11">
        <v>2.23</v>
      </c>
      <c r="F141" s="54">
        <f aca="true" t="shared" si="14" ref="F141:F395">E141*0.0864</f>
        <v>0.192672</v>
      </c>
      <c r="G141" s="11">
        <f>+AVERAGE(J141:L141)</f>
        <v>21.394000000000002</v>
      </c>
      <c r="H141" s="54">
        <f aca="true" t="shared" si="15" ref="H141:H188">G141*F141</f>
        <v>4.122024768</v>
      </c>
      <c r="I141" s="67" t="s">
        <v>109</v>
      </c>
      <c r="J141" s="11">
        <v>18.085</v>
      </c>
      <c r="K141" s="11">
        <v>12.679</v>
      </c>
      <c r="L141" s="11">
        <v>33.418</v>
      </c>
      <c r="M141" s="11"/>
      <c r="N141" s="1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24">
      <c r="A142" s="8"/>
      <c r="B142" s="7">
        <f t="shared" si="13"/>
        <v>25</v>
      </c>
      <c r="C142" s="152">
        <v>39447</v>
      </c>
      <c r="D142" s="11">
        <v>364.407</v>
      </c>
      <c r="E142" s="11">
        <v>1.068</v>
      </c>
      <c r="F142" s="54">
        <f t="shared" si="14"/>
        <v>0.09227520000000002</v>
      </c>
      <c r="G142" s="11">
        <f>+AVERAGE(J142:L142)</f>
        <v>33.09133333333333</v>
      </c>
      <c r="H142" s="54">
        <f t="shared" si="15"/>
        <v>3.0535094016000004</v>
      </c>
      <c r="I142" s="67" t="s">
        <v>42</v>
      </c>
      <c r="J142" s="11">
        <v>21.85</v>
      </c>
      <c r="K142" s="11">
        <v>35.836</v>
      </c>
      <c r="L142" s="11">
        <v>41.588</v>
      </c>
      <c r="M142" s="11"/>
      <c r="N142" s="1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24">
      <c r="A143" s="8"/>
      <c r="B143" s="7">
        <f t="shared" si="13"/>
        <v>26</v>
      </c>
      <c r="C143" s="152">
        <v>39449</v>
      </c>
      <c r="D143" s="11">
        <v>364.43</v>
      </c>
      <c r="E143" s="11">
        <v>1.418</v>
      </c>
      <c r="F143" s="54">
        <f t="shared" si="14"/>
        <v>0.1225152</v>
      </c>
      <c r="G143" s="11">
        <f>+AVERAGE(J143:L143)</f>
        <v>21.499666666666666</v>
      </c>
      <c r="H143" s="54">
        <f t="shared" si="15"/>
        <v>2.6340359616</v>
      </c>
      <c r="I143" s="67" t="s">
        <v>43</v>
      </c>
      <c r="J143" s="11">
        <v>14.785</v>
      </c>
      <c r="K143" s="11">
        <v>34.292</v>
      </c>
      <c r="L143" s="11">
        <v>15.422</v>
      </c>
      <c r="M143" s="11"/>
      <c r="N143" s="1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24">
      <c r="A144" s="8"/>
      <c r="B144" s="7">
        <f t="shared" si="13"/>
        <v>27</v>
      </c>
      <c r="C144" s="152">
        <v>39463</v>
      </c>
      <c r="D144" s="11">
        <v>364.35</v>
      </c>
      <c r="E144" s="11">
        <v>0.692</v>
      </c>
      <c r="F144" s="54">
        <f t="shared" si="14"/>
        <v>0.059788799999999996</v>
      </c>
      <c r="G144" s="11">
        <f aca="true" t="shared" si="16" ref="G144:G180">+AVERAGE(J144:L144)</f>
        <v>20.006666666666664</v>
      </c>
      <c r="H144" s="54">
        <f t="shared" si="15"/>
        <v>1.1961745919999998</v>
      </c>
      <c r="I144" s="67" t="s">
        <v>110</v>
      </c>
      <c r="J144" s="11">
        <v>24.583</v>
      </c>
      <c r="K144" s="11">
        <v>11.449</v>
      </c>
      <c r="L144" s="11">
        <v>23.988</v>
      </c>
      <c r="M144" s="11"/>
      <c r="N144" s="1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24">
      <c r="A145" s="8"/>
      <c r="B145" s="7">
        <f t="shared" si="13"/>
        <v>28</v>
      </c>
      <c r="C145" s="152">
        <v>39478</v>
      </c>
      <c r="D145" s="11">
        <v>364.36</v>
      </c>
      <c r="E145" s="11">
        <v>0.812</v>
      </c>
      <c r="F145" s="54">
        <f t="shared" si="14"/>
        <v>0.0701568</v>
      </c>
      <c r="G145" s="11">
        <f t="shared" si="16"/>
        <v>12.249333333333333</v>
      </c>
      <c r="H145" s="54">
        <f t="shared" si="15"/>
        <v>0.8593740288</v>
      </c>
      <c r="I145" s="67" t="s">
        <v>111</v>
      </c>
      <c r="J145" s="11">
        <v>16.389</v>
      </c>
      <c r="K145" s="11">
        <v>9.524</v>
      </c>
      <c r="L145" s="11">
        <v>10.835</v>
      </c>
      <c r="M145" s="11"/>
      <c r="N145" s="1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24">
      <c r="A146" s="8"/>
      <c r="B146" s="7">
        <f t="shared" si="13"/>
        <v>29</v>
      </c>
      <c r="C146" s="152">
        <v>39482</v>
      </c>
      <c r="D146" s="11">
        <v>364.58</v>
      </c>
      <c r="E146" s="11">
        <v>2.001</v>
      </c>
      <c r="F146" s="54">
        <f t="shared" si="14"/>
        <v>0.1728864</v>
      </c>
      <c r="G146" s="11">
        <f t="shared" si="16"/>
        <v>18.102999999999998</v>
      </c>
      <c r="H146" s="54">
        <f t="shared" si="15"/>
        <v>3.1297624991999995</v>
      </c>
      <c r="I146" s="67" t="s">
        <v>45</v>
      </c>
      <c r="J146" s="11">
        <v>16.328</v>
      </c>
      <c r="K146" s="11">
        <v>16.959</v>
      </c>
      <c r="L146" s="11">
        <v>21.022</v>
      </c>
      <c r="M146" s="11"/>
      <c r="N146" s="1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24">
      <c r="A147" s="8"/>
      <c r="B147" s="7">
        <f t="shared" si="13"/>
        <v>30</v>
      </c>
      <c r="C147" s="152">
        <v>39495</v>
      </c>
      <c r="D147" s="11">
        <v>364.29</v>
      </c>
      <c r="E147" s="11">
        <v>0.484</v>
      </c>
      <c r="F147" s="54">
        <f t="shared" si="14"/>
        <v>0.0418176</v>
      </c>
      <c r="G147" s="11">
        <f t="shared" si="16"/>
        <v>36.98466666666667</v>
      </c>
      <c r="H147" s="54">
        <f t="shared" si="15"/>
        <v>1.5466099968000002</v>
      </c>
      <c r="I147" s="67" t="s">
        <v>46</v>
      </c>
      <c r="J147" s="11">
        <v>32.198</v>
      </c>
      <c r="K147" s="11">
        <v>46.345</v>
      </c>
      <c r="L147" s="11">
        <v>32.411</v>
      </c>
      <c r="M147" s="11"/>
      <c r="N147" s="1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24">
      <c r="A148" s="8"/>
      <c r="B148" s="7">
        <f t="shared" si="13"/>
        <v>31</v>
      </c>
      <c r="C148" s="152">
        <v>39507</v>
      </c>
      <c r="D148" s="11">
        <v>364.3</v>
      </c>
      <c r="E148" s="11">
        <v>0.453</v>
      </c>
      <c r="F148" s="54">
        <f t="shared" si="14"/>
        <v>0.039139200000000006</v>
      </c>
      <c r="G148" s="11">
        <f t="shared" si="16"/>
        <v>36.329</v>
      </c>
      <c r="H148" s="54">
        <f t="shared" si="15"/>
        <v>1.4218879968000002</v>
      </c>
      <c r="I148" s="67" t="s">
        <v>47</v>
      </c>
      <c r="J148" s="11">
        <v>39.034</v>
      </c>
      <c r="K148" s="11">
        <v>27.969</v>
      </c>
      <c r="L148" s="11">
        <v>41.984</v>
      </c>
      <c r="M148" s="11"/>
      <c r="N148" s="1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24">
      <c r="A149" s="8"/>
      <c r="B149" s="7">
        <f t="shared" si="13"/>
        <v>32</v>
      </c>
      <c r="C149" s="152">
        <v>39511</v>
      </c>
      <c r="D149" s="11">
        <v>364.37</v>
      </c>
      <c r="E149" s="11">
        <v>0.771</v>
      </c>
      <c r="F149" s="54">
        <f t="shared" si="14"/>
        <v>0.0666144</v>
      </c>
      <c r="G149" s="11">
        <f t="shared" si="16"/>
        <v>13.420000000000002</v>
      </c>
      <c r="H149" s="54">
        <f t="shared" si="15"/>
        <v>0.8939652480000002</v>
      </c>
      <c r="I149" s="67" t="s">
        <v>112</v>
      </c>
      <c r="J149" s="11">
        <v>9.934</v>
      </c>
      <c r="K149" s="11">
        <v>12.598</v>
      </c>
      <c r="L149" s="11">
        <v>17.728</v>
      </c>
      <c r="M149" s="11"/>
      <c r="N149" s="1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24">
      <c r="A150" s="8"/>
      <c r="B150" s="7">
        <f t="shared" si="13"/>
        <v>33</v>
      </c>
      <c r="C150" s="152">
        <v>39525</v>
      </c>
      <c r="D150" s="11">
        <v>364.32</v>
      </c>
      <c r="E150" s="11">
        <v>0.559</v>
      </c>
      <c r="F150" s="54">
        <f t="shared" si="14"/>
        <v>0.04829760000000001</v>
      </c>
      <c r="G150" s="11">
        <f t="shared" si="16"/>
        <v>7.1706666666666665</v>
      </c>
      <c r="H150" s="54">
        <f t="shared" si="15"/>
        <v>0.34632599040000006</v>
      </c>
      <c r="I150" s="67" t="s">
        <v>82</v>
      </c>
      <c r="J150" s="11">
        <v>10.393</v>
      </c>
      <c r="K150" s="11">
        <v>3.534</v>
      </c>
      <c r="L150" s="11">
        <v>7.585</v>
      </c>
      <c r="M150" s="11"/>
      <c r="N150" s="1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24.75" thickBot="1">
      <c r="A151" s="8"/>
      <c r="B151" s="64">
        <f t="shared" si="13"/>
        <v>34</v>
      </c>
      <c r="C151" s="155">
        <v>39537</v>
      </c>
      <c r="D151" s="60">
        <v>364.22</v>
      </c>
      <c r="E151" s="60">
        <v>0.155</v>
      </c>
      <c r="F151" s="61">
        <f t="shared" si="14"/>
        <v>0.013392000000000001</v>
      </c>
      <c r="G151" s="60">
        <f t="shared" si="16"/>
        <v>14.183333333333332</v>
      </c>
      <c r="H151" s="61">
        <f t="shared" si="15"/>
        <v>0.1899432</v>
      </c>
      <c r="I151" s="70" t="s">
        <v>49</v>
      </c>
      <c r="J151" s="60">
        <v>14.774</v>
      </c>
      <c r="K151" s="60">
        <v>7.619</v>
      </c>
      <c r="L151" s="60">
        <v>20.157</v>
      </c>
      <c r="M151" s="11"/>
      <c r="N151" s="1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24">
      <c r="A152" s="8"/>
      <c r="B152" s="7">
        <v>1</v>
      </c>
      <c r="C152" s="152">
        <v>39547</v>
      </c>
      <c r="D152" s="11">
        <v>364.267</v>
      </c>
      <c r="E152" s="11">
        <v>0.302</v>
      </c>
      <c r="F152" s="54">
        <f t="shared" si="14"/>
        <v>0.0260928</v>
      </c>
      <c r="G152" s="11">
        <f t="shared" si="16"/>
        <v>50.038999999999994</v>
      </c>
      <c r="H152" s="54">
        <f t="shared" si="15"/>
        <v>1.3056576191999998</v>
      </c>
      <c r="I152" s="71" t="s">
        <v>23</v>
      </c>
      <c r="J152" s="11">
        <v>50.171</v>
      </c>
      <c r="K152" s="11">
        <v>50.679</v>
      </c>
      <c r="L152" s="11">
        <v>49.267</v>
      </c>
      <c r="M152" s="11"/>
      <c r="N152" s="1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24">
      <c r="A153" s="8"/>
      <c r="B153" s="7">
        <f>+B152+1</f>
        <v>2</v>
      </c>
      <c r="C153" s="152">
        <v>39559</v>
      </c>
      <c r="D153" s="11">
        <v>364.247</v>
      </c>
      <c r="E153" s="11">
        <v>0.242</v>
      </c>
      <c r="F153" s="54">
        <f t="shared" si="14"/>
        <v>0.0209088</v>
      </c>
      <c r="G153" s="11">
        <f t="shared" si="16"/>
        <v>31.340666666666667</v>
      </c>
      <c r="H153" s="54">
        <f t="shared" si="15"/>
        <v>0.6552957312000001</v>
      </c>
      <c r="I153" s="71" t="s">
        <v>24</v>
      </c>
      <c r="J153" s="11">
        <v>14.676</v>
      </c>
      <c r="K153" s="11">
        <v>46.38</v>
      </c>
      <c r="L153" s="11">
        <v>32.966</v>
      </c>
      <c r="M153" s="11"/>
      <c r="N153" s="1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24">
      <c r="A154" s="8"/>
      <c r="B154" s="7">
        <f aca="true" t="shared" si="17" ref="B154:B174">+B153+1</f>
        <v>3</v>
      </c>
      <c r="C154" s="152">
        <v>39566</v>
      </c>
      <c r="D154" s="11">
        <v>341.347</v>
      </c>
      <c r="E154" s="11">
        <v>0.766</v>
      </c>
      <c r="F154" s="54">
        <f t="shared" si="14"/>
        <v>0.0661824</v>
      </c>
      <c r="G154" s="11">
        <f t="shared" si="16"/>
        <v>43.154666666666664</v>
      </c>
      <c r="H154" s="54">
        <f t="shared" si="15"/>
        <v>2.8560794112</v>
      </c>
      <c r="I154" s="9" t="s">
        <v>98</v>
      </c>
      <c r="J154" s="11">
        <v>45.531</v>
      </c>
      <c r="K154" s="11">
        <v>23.47</v>
      </c>
      <c r="L154" s="11">
        <v>60.463</v>
      </c>
      <c r="M154" s="11"/>
      <c r="N154" s="1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24">
      <c r="A155" s="8"/>
      <c r="B155" s="7">
        <f t="shared" si="17"/>
        <v>4</v>
      </c>
      <c r="C155" s="152">
        <v>39575</v>
      </c>
      <c r="D155" s="11">
        <v>364.897</v>
      </c>
      <c r="E155" s="11">
        <v>6.552</v>
      </c>
      <c r="F155" s="54">
        <f t="shared" si="14"/>
        <v>0.5660928</v>
      </c>
      <c r="G155" s="11">
        <f t="shared" si="16"/>
        <v>79.091</v>
      </c>
      <c r="H155" s="54">
        <f t="shared" si="15"/>
        <v>44.77284564479999</v>
      </c>
      <c r="I155" s="9" t="s">
        <v>99</v>
      </c>
      <c r="J155" s="11">
        <v>68.096</v>
      </c>
      <c r="K155" s="11">
        <v>80.111</v>
      </c>
      <c r="L155" s="11">
        <v>89.066</v>
      </c>
      <c r="M155" s="11"/>
      <c r="N155" s="1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24">
      <c r="A156" s="8"/>
      <c r="B156" s="7">
        <f t="shared" si="17"/>
        <v>5</v>
      </c>
      <c r="C156" s="152">
        <v>39591</v>
      </c>
      <c r="D156" s="11">
        <v>365.007</v>
      </c>
      <c r="E156" s="11">
        <v>8.57</v>
      </c>
      <c r="F156" s="54">
        <f t="shared" si="14"/>
        <v>0.7404480000000001</v>
      </c>
      <c r="G156" s="11">
        <f t="shared" si="16"/>
        <v>64.681</v>
      </c>
      <c r="H156" s="54">
        <f t="shared" si="15"/>
        <v>47.892917088000004</v>
      </c>
      <c r="I156" s="7" t="s">
        <v>27</v>
      </c>
      <c r="J156" s="11">
        <v>62.685</v>
      </c>
      <c r="K156" s="11">
        <v>60.108</v>
      </c>
      <c r="L156" s="11">
        <v>71.25</v>
      </c>
      <c r="M156" s="11"/>
      <c r="N156" s="1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24">
      <c r="A157" s="8"/>
      <c r="B157" s="7">
        <f t="shared" si="17"/>
        <v>6</v>
      </c>
      <c r="C157" s="152">
        <v>39595</v>
      </c>
      <c r="D157" s="11">
        <v>365.117</v>
      </c>
      <c r="E157" s="11">
        <v>9.545</v>
      </c>
      <c r="F157" s="54">
        <f t="shared" si="14"/>
        <v>0.8246880000000001</v>
      </c>
      <c r="G157" s="11">
        <f t="shared" si="16"/>
        <v>65.48866666666667</v>
      </c>
      <c r="H157" s="54">
        <f t="shared" si="15"/>
        <v>54.00771753600001</v>
      </c>
      <c r="I157" s="7" t="s">
        <v>28</v>
      </c>
      <c r="J157" s="11">
        <v>68.762</v>
      </c>
      <c r="K157" s="11">
        <v>60.119</v>
      </c>
      <c r="L157" s="11">
        <v>67.585</v>
      </c>
      <c r="M157" s="11"/>
      <c r="N157" s="1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24">
      <c r="A158" s="8"/>
      <c r="B158" s="7">
        <f t="shared" si="17"/>
        <v>7</v>
      </c>
      <c r="C158" s="152">
        <v>39610</v>
      </c>
      <c r="D158" s="11">
        <v>364.737</v>
      </c>
      <c r="E158" s="11">
        <v>3.638</v>
      </c>
      <c r="F158" s="54">
        <f t="shared" si="14"/>
        <v>0.3143232</v>
      </c>
      <c r="G158" s="11">
        <f t="shared" si="16"/>
        <v>72.335</v>
      </c>
      <c r="H158" s="54">
        <f t="shared" si="15"/>
        <v>22.736568672</v>
      </c>
      <c r="I158" s="7" t="s">
        <v>100</v>
      </c>
      <c r="J158" s="11">
        <v>77.012</v>
      </c>
      <c r="K158" s="11">
        <v>59.036</v>
      </c>
      <c r="L158" s="11">
        <v>80.957</v>
      </c>
      <c r="M158" s="11"/>
      <c r="N158" s="1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24">
      <c r="A159" s="8"/>
      <c r="B159" s="7">
        <f t="shared" si="17"/>
        <v>8</v>
      </c>
      <c r="C159" s="152">
        <v>39625</v>
      </c>
      <c r="D159" s="11">
        <v>364.527</v>
      </c>
      <c r="E159" s="11">
        <v>2.327</v>
      </c>
      <c r="F159" s="54">
        <f t="shared" si="14"/>
        <v>0.2010528</v>
      </c>
      <c r="G159" s="11">
        <f t="shared" si="16"/>
        <v>45.21233333333333</v>
      </c>
      <c r="H159" s="54">
        <f t="shared" si="15"/>
        <v>9.0900662112</v>
      </c>
      <c r="I159" s="7" t="s">
        <v>101</v>
      </c>
      <c r="J159" s="11">
        <v>54.392</v>
      </c>
      <c r="K159" s="11">
        <v>49.434</v>
      </c>
      <c r="L159" s="11">
        <v>31.811</v>
      </c>
      <c r="M159" s="11"/>
      <c r="N159" s="1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24">
      <c r="A160" s="8"/>
      <c r="B160" s="7">
        <f t="shared" si="17"/>
        <v>9</v>
      </c>
      <c r="C160" s="152">
        <v>39639</v>
      </c>
      <c r="D160" s="11">
        <v>364.547</v>
      </c>
      <c r="E160" s="11">
        <v>1.419</v>
      </c>
      <c r="F160" s="54">
        <f t="shared" si="14"/>
        <v>0.1226016</v>
      </c>
      <c r="G160" s="11">
        <f t="shared" si="16"/>
        <v>27.421666666666667</v>
      </c>
      <c r="H160" s="54">
        <f t="shared" si="15"/>
        <v>3.361940208</v>
      </c>
      <c r="I160" s="7" t="s">
        <v>30</v>
      </c>
      <c r="J160" s="11">
        <v>19.912</v>
      </c>
      <c r="K160" s="11">
        <v>41.727</v>
      </c>
      <c r="L160" s="11">
        <v>20.626</v>
      </c>
      <c r="M160" s="11"/>
      <c r="N160" s="1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24">
      <c r="A161" s="8"/>
      <c r="B161" s="7">
        <f t="shared" si="17"/>
        <v>10</v>
      </c>
      <c r="C161" s="152">
        <v>39652</v>
      </c>
      <c r="D161" s="11">
        <v>364.487</v>
      </c>
      <c r="E161" s="11">
        <v>2.151</v>
      </c>
      <c r="F161" s="54">
        <f t="shared" si="14"/>
        <v>0.1858464</v>
      </c>
      <c r="G161" s="11">
        <f t="shared" si="16"/>
        <v>9.061666666666666</v>
      </c>
      <c r="H161" s="54">
        <f t="shared" si="15"/>
        <v>1.6840781279999997</v>
      </c>
      <c r="I161" s="7" t="s">
        <v>31</v>
      </c>
      <c r="J161" s="11">
        <v>10.994</v>
      </c>
      <c r="K161" s="11">
        <v>8.238</v>
      </c>
      <c r="L161" s="11">
        <v>7.953</v>
      </c>
      <c r="M161" s="11"/>
      <c r="N161" s="1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24">
      <c r="A162" s="8"/>
      <c r="B162" s="7">
        <f t="shared" si="17"/>
        <v>11</v>
      </c>
      <c r="C162" s="152">
        <v>39657</v>
      </c>
      <c r="D162" s="11">
        <v>364.567</v>
      </c>
      <c r="E162" s="11">
        <v>2.753</v>
      </c>
      <c r="F162" s="54">
        <f t="shared" si="14"/>
        <v>0.23785920000000002</v>
      </c>
      <c r="G162" s="11">
        <f t="shared" si="16"/>
        <v>47.72333333333333</v>
      </c>
      <c r="H162" s="54">
        <f t="shared" si="15"/>
        <v>11.351433888</v>
      </c>
      <c r="I162" s="7" t="s">
        <v>102</v>
      </c>
      <c r="J162" s="11">
        <v>64.066</v>
      </c>
      <c r="K162" s="11">
        <v>44.481</v>
      </c>
      <c r="L162" s="11">
        <v>34.623</v>
      </c>
      <c r="M162" s="11"/>
      <c r="N162" s="1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24">
      <c r="A163" s="8"/>
      <c r="B163" s="7">
        <f t="shared" si="17"/>
        <v>12</v>
      </c>
      <c r="C163" s="152">
        <v>39666</v>
      </c>
      <c r="D163" s="11">
        <v>364.817</v>
      </c>
      <c r="E163" s="11">
        <v>6.591</v>
      </c>
      <c r="F163" s="54">
        <f t="shared" si="14"/>
        <v>0.5694624</v>
      </c>
      <c r="G163" s="11">
        <f t="shared" si="16"/>
        <v>17.357666666666667</v>
      </c>
      <c r="H163" s="54">
        <f t="shared" si="15"/>
        <v>9.884538518400001</v>
      </c>
      <c r="I163" s="7" t="s">
        <v>103</v>
      </c>
      <c r="J163" s="11">
        <v>24.729</v>
      </c>
      <c r="K163" s="11">
        <v>15.96</v>
      </c>
      <c r="L163" s="11">
        <v>11.384</v>
      </c>
      <c r="M163" s="11"/>
      <c r="N163" s="1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24">
      <c r="A164" s="8"/>
      <c r="B164" s="7">
        <f t="shared" si="17"/>
        <v>13</v>
      </c>
      <c r="C164" s="152">
        <v>39679</v>
      </c>
      <c r="D164" s="11">
        <v>364.597</v>
      </c>
      <c r="E164" s="11">
        <v>3.231</v>
      </c>
      <c r="F164" s="54">
        <f t="shared" si="14"/>
        <v>0.27915840000000003</v>
      </c>
      <c r="G164" s="11">
        <f t="shared" si="16"/>
        <v>67.66000000000001</v>
      </c>
      <c r="H164" s="54">
        <f t="shared" si="15"/>
        <v>18.887857344000004</v>
      </c>
      <c r="I164" s="7" t="s">
        <v>33</v>
      </c>
      <c r="J164" s="11">
        <v>68.989</v>
      </c>
      <c r="K164" s="11">
        <v>81.435</v>
      </c>
      <c r="L164" s="11">
        <v>52.556</v>
      </c>
      <c r="M164" s="11"/>
      <c r="N164" s="1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24">
      <c r="A165" s="8"/>
      <c r="B165" s="7">
        <f t="shared" si="17"/>
        <v>14</v>
      </c>
      <c r="C165" s="152">
        <v>39686</v>
      </c>
      <c r="D165" s="11">
        <v>364.777</v>
      </c>
      <c r="E165" s="11">
        <v>6.615</v>
      </c>
      <c r="F165" s="54">
        <f t="shared" si="14"/>
        <v>0.571536</v>
      </c>
      <c r="G165" s="11">
        <f t="shared" si="16"/>
        <v>24.275000000000002</v>
      </c>
      <c r="H165" s="54">
        <f t="shared" si="15"/>
        <v>13.874036400000003</v>
      </c>
      <c r="I165" s="7" t="s">
        <v>34</v>
      </c>
      <c r="J165" s="11">
        <v>29.126</v>
      </c>
      <c r="K165" s="11">
        <v>29.127</v>
      </c>
      <c r="L165" s="11">
        <v>14.572</v>
      </c>
      <c r="M165" s="11"/>
      <c r="N165" s="1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24">
      <c r="A166" s="8"/>
      <c r="B166" s="7">
        <f t="shared" si="17"/>
        <v>15</v>
      </c>
      <c r="C166" s="152">
        <v>39693</v>
      </c>
      <c r="D166" s="11">
        <v>365.807</v>
      </c>
      <c r="E166" s="11">
        <v>26.201</v>
      </c>
      <c r="F166" s="54">
        <f t="shared" si="14"/>
        <v>2.2637664</v>
      </c>
      <c r="G166" s="11">
        <f t="shared" si="16"/>
        <v>316.74600000000004</v>
      </c>
      <c r="H166" s="54">
        <f t="shared" si="15"/>
        <v>717.0389521344001</v>
      </c>
      <c r="I166" s="7" t="s">
        <v>104</v>
      </c>
      <c r="J166" s="11">
        <v>383.653</v>
      </c>
      <c r="K166" s="11">
        <v>284.386</v>
      </c>
      <c r="L166" s="11">
        <v>282.199</v>
      </c>
      <c r="M166" s="11"/>
      <c r="N166" s="1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24">
      <c r="A167" s="8"/>
      <c r="B167" s="7">
        <f t="shared" si="17"/>
        <v>16</v>
      </c>
      <c r="C167" s="152">
        <v>39709</v>
      </c>
      <c r="D167" s="11">
        <v>363.567</v>
      </c>
      <c r="E167" s="11">
        <v>20.834</v>
      </c>
      <c r="F167" s="54">
        <f t="shared" si="14"/>
        <v>1.8000576000000001</v>
      </c>
      <c r="G167" s="11">
        <f t="shared" si="16"/>
        <v>143.76466666666667</v>
      </c>
      <c r="H167" s="54">
        <f t="shared" si="15"/>
        <v>258.78468084480005</v>
      </c>
      <c r="I167" s="7" t="s">
        <v>105</v>
      </c>
      <c r="J167" s="11">
        <v>145.826</v>
      </c>
      <c r="K167" s="11">
        <v>124.546</v>
      </c>
      <c r="L167" s="11">
        <v>160.922</v>
      </c>
      <c r="M167" s="11"/>
      <c r="N167" s="1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24">
      <c r="A168" s="8"/>
      <c r="B168" s="7">
        <f t="shared" si="17"/>
        <v>17</v>
      </c>
      <c r="C168" s="152">
        <v>39715</v>
      </c>
      <c r="D168" s="11">
        <v>365.197</v>
      </c>
      <c r="E168" s="11">
        <v>12.512</v>
      </c>
      <c r="F168" s="54">
        <f t="shared" si="14"/>
        <v>1.0810368000000001</v>
      </c>
      <c r="G168" s="11">
        <f t="shared" si="16"/>
        <v>101.96966666666667</v>
      </c>
      <c r="H168" s="54">
        <f t="shared" si="15"/>
        <v>110.23296215040001</v>
      </c>
      <c r="I168" s="7" t="s">
        <v>36</v>
      </c>
      <c r="J168" s="11">
        <v>66.982</v>
      </c>
      <c r="K168" s="11">
        <v>119.334</v>
      </c>
      <c r="L168" s="11">
        <v>119.593</v>
      </c>
      <c r="M168" s="11"/>
      <c r="N168" s="1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24">
      <c r="A169" s="8"/>
      <c r="B169" s="7">
        <f t="shared" si="17"/>
        <v>18</v>
      </c>
      <c r="C169" s="152">
        <v>39728</v>
      </c>
      <c r="D169" s="11">
        <v>366.517</v>
      </c>
      <c r="E169" s="11">
        <v>55.492</v>
      </c>
      <c r="F169" s="54">
        <f t="shared" si="14"/>
        <v>4.7945088</v>
      </c>
      <c r="G169" s="11">
        <f t="shared" si="16"/>
        <v>521.6231466666667</v>
      </c>
      <c r="H169" s="54">
        <f t="shared" si="15"/>
        <v>2500.9267669770243</v>
      </c>
      <c r="I169" s="7" t="s">
        <v>80</v>
      </c>
      <c r="J169" s="11">
        <v>538.29617</v>
      </c>
      <c r="K169" s="11">
        <v>517.97762</v>
      </c>
      <c r="L169" s="11">
        <v>508.59565</v>
      </c>
      <c r="M169" s="11"/>
      <c r="N169" s="1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24">
      <c r="A170" s="8"/>
      <c r="B170" s="7">
        <f t="shared" si="17"/>
        <v>19</v>
      </c>
      <c r="C170" s="152">
        <v>39770</v>
      </c>
      <c r="D170" s="11">
        <v>364.947</v>
      </c>
      <c r="E170" s="11">
        <v>9.569</v>
      </c>
      <c r="F170" s="54">
        <f t="shared" si="14"/>
        <v>0.8267616000000001</v>
      </c>
      <c r="G170" s="11">
        <f t="shared" si="16"/>
        <v>7.580026666666666</v>
      </c>
      <c r="H170" s="54">
        <f t="shared" si="15"/>
        <v>6.266874974976</v>
      </c>
      <c r="I170" s="7" t="s">
        <v>113</v>
      </c>
      <c r="J170" s="11">
        <v>9.71251</v>
      </c>
      <c r="K170" s="11">
        <v>6.4066</v>
      </c>
      <c r="L170" s="11">
        <v>6.62097</v>
      </c>
      <c r="M170" s="11"/>
      <c r="N170" s="1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24">
      <c r="A171" s="8"/>
      <c r="B171" s="7">
        <f t="shared" si="17"/>
        <v>20</v>
      </c>
      <c r="C171" s="152">
        <v>39798</v>
      </c>
      <c r="D171" s="11">
        <v>364.517</v>
      </c>
      <c r="E171" s="11">
        <v>4.738</v>
      </c>
      <c r="F171" s="54">
        <f t="shared" si="14"/>
        <v>0.40936320000000004</v>
      </c>
      <c r="G171" s="11">
        <f t="shared" si="16"/>
        <v>42.30089333333333</v>
      </c>
      <c r="H171" s="54">
        <f t="shared" si="15"/>
        <v>17.316429057792</v>
      </c>
      <c r="I171" s="7" t="s">
        <v>114</v>
      </c>
      <c r="J171" s="11">
        <v>36.94939</v>
      </c>
      <c r="K171" s="11">
        <v>71.69536</v>
      </c>
      <c r="L171" s="11">
        <v>18.25793</v>
      </c>
      <c r="M171" s="11"/>
      <c r="N171" s="1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24">
      <c r="A172" s="8"/>
      <c r="B172" s="7">
        <f t="shared" si="17"/>
        <v>21</v>
      </c>
      <c r="C172" s="152">
        <v>39835</v>
      </c>
      <c r="D172" s="11">
        <v>364.367</v>
      </c>
      <c r="E172" s="11">
        <v>1.473</v>
      </c>
      <c r="F172" s="54">
        <f t="shared" si="14"/>
        <v>0.12726720000000002</v>
      </c>
      <c r="G172" s="11">
        <f t="shared" si="16"/>
        <v>67.78521333333333</v>
      </c>
      <c r="H172" s="54">
        <f t="shared" si="15"/>
        <v>8.626834302336002</v>
      </c>
      <c r="I172" s="7" t="s">
        <v>115</v>
      </c>
      <c r="J172" s="11">
        <v>73.07476</v>
      </c>
      <c r="K172" s="11">
        <v>58.68834</v>
      </c>
      <c r="L172" s="11">
        <v>71.59254</v>
      </c>
      <c r="M172" s="11"/>
      <c r="N172" s="1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24">
      <c r="A173" s="8"/>
      <c r="B173" s="7">
        <f t="shared" si="17"/>
        <v>22</v>
      </c>
      <c r="C173" s="152">
        <v>39855</v>
      </c>
      <c r="D173" s="11">
        <v>364.287</v>
      </c>
      <c r="E173" s="11">
        <v>0.617</v>
      </c>
      <c r="F173" s="54">
        <f t="shared" si="14"/>
        <v>0.0533088</v>
      </c>
      <c r="G173" s="11">
        <f t="shared" si="16"/>
        <v>7.226123333333334</v>
      </c>
      <c r="H173" s="54">
        <f t="shared" si="15"/>
        <v>0.38521596355200005</v>
      </c>
      <c r="I173" s="7" t="s">
        <v>116</v>
      </c>
      <c r="J173" s="11">
        <v>1.16882</v>
      </c>
      <c r="K173" s="11">
        <v>4.25269</v>
      </c>
      <c r="L173" s="11">
        <v>16.25686</v>
      </c>
      <c r="M173" s="11"/>
      <c r="N173" s="1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24.75" thickBot="1">
      <c r="A174" s="8"/>
      <c r="B174" s="64">
        <f t="shared" si="17"/>
        <v>23</v>
      </c>
      <c r="C174" s="155">
        <v>39895</v>
      </c>
      <c r="D174" s="60">
        <v>364.267</v>
      </c>
      <c r="E174" s="60">
        <v>0.649</v>
      </c>
      <c r="F174" s="61">
        <f t="shared" si="14"/>
        <v>0.05607360000000001</v>
      </c>
      <c r="G174" s="60">
        <f t="shared" si="16"/>
        <v>3.7956133333333333</v>
      </c>
      <c r="H174" s="61">
        <f t="shared" si="15"/>
        <v>0.21283370380800004</v>
      </c>
      <c r="I174" s="64" t="s">
        <v>117</v>
      </c>
      <c r="J174" s="60">
        <v>2.18699</v>
      </c>
      <c r="K174" s="60">
        <v>3.31126</v>
      </c>
      <c r="L174" s="60">
        <v>5.88859</v>
      </c>
      <c r="M174" s="11"/>
      <c r="N174" s="1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24">
      <c r="A175" s="8"/>
      <c r="B175" s="65">
        <v>1</v>
      </c>
      <c r="C175" s="157">
        <v>39927</v>
      </c>
      <c r="D175" s="62">
        <v>364.187</v>
      </c>
      <c r="E175" s="62">
        <v>0.339</v>
      </c>
      <c r="F175" s="63">
        <f t="shared" si="14"/>
        <v>0.029289600000000002</v>
      </c>
      <c r="G175" s="62">
        <f t="shared" si="16"/>
        <v>33.80377666666667</v>
      </c>
      <c r="H175" s="63">
        <f t="shared" si="15"/>
        <v>0.9900990970560002</v>
      </c>
      <c r="I175" s="72" t="s">
        <v>118</v>
      </c>
      <c r="J175" s="62">
        <v>41.01389</v>
      </c>
      <c r="K175" s="62">
        <v>20.47728</v>
      </c>
      <c r="L175" s="62">
        <v>39.92016</v>
      </c>
      <c r="M175" s="11"/>
      <c r="N175" s="1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24">
      <c r="A176" s="8"/>
      <c r="B176" s="7">
        <v>2</v>
      </c>
      <c r="C176" s="152">
        <v>39939</v>
      </c>
      <c r="D176" s="11">
        <v>364.747</v>
      </c>
      <c r="E176" s="11">
        <v>5.857</v>
      </c>
      <c r="F176" s="54">
        <f t="shared" si="14"/>
        <v>0.5060448000000001</v>
      </c>
      <c r="G176" s="11">
        <f t="shared" si="16"/>
        <v>168.31726333333333</v>
      </c>
      <c r="H176" s="54">
        <f t="shared" si="15"/>
        <v>85.176075860064</v>
      </c>
      <c r="I176" s="9" t="s">
        <v>119</v>
      </c>
      <c r="J176" s="11">
        <v>178.14058</v>
      </c>
      <c r="K176" s="11">
        <v>183.49554</v>
      </c>
      <c r="L176" s="11">
        <v>143.31567</v>
      </c>
      <c r="M176" s="11"/>
      <c r="N176" s="1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24">
      <c r="A177" s="8"/>
      <c r="B177" s="7">
        <v>3</v>
      </c>
      <c r="C177" s="152">
        <v>39947</v>
      </c>
      <c r="D177" s="11">
        <v>365.587</v>
      </c>
      <c r="E177" s="11">
        <v>20.956</v>
      </c>
      <c r="F177" s="54">
        <f t="shared" si="14"/>
        <v>1.8105984000000002</v>
      </c>
      <c r="G177" s="11">
        <f t="shared" si="16"/>
        <v>153.52083333333334</v>
      </c>
      <c r="H177" s="54">
        <f t="shared" si="15"/>
        <v>277.96457520000007</v>
      </c>
      <c r="I177" s="9" t="s">
        <v>120</v>
      </c>
      <c r="J177" s="11">
        <v>143.84762</v>
      </c>
      <c r="K177" s="11">
        <v>138.66796</v>
      </c>
      <c r="L177" s="11">
        <v>178.04692</v>
      </c>
      <c r="M177" s="11"/>
      <c r="N177" s="1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24">
      <c r="A178" s="8"/>
      <c r="B178" s="7">
        <v>4</v>
      </c>
      <c r="C178" s="152">
        <v>39958</v>
      </c>
      <c r="D178" s="11">
        <v>364.597</v>
      </c>
      <c r="E178" s="11">
        <v>4.249</v>
      </c>
      <c r="F178" s="54">
        <f t="shared" si="14"/>
        <v>0.3671136</v>
      </c>
      <c r="G178" s="11">
        <f t="shared" si="16"/>
        <v>52.56058999999999</v>
      </c>
      <c r="H178" s="54">
        <f t="shared" si="15"/>
        <v>19.295707413023997</v>
      </c>
      <c r="I178" s="9" t="s">
        <v>121</v>
      </c>
      <c r="J178" s="11">
        <v>57.61317</v>
      </c>
      <c r="K178" s="11">
        <v>47.8961</v>
      </c>
      <c r="L178" s="11">
        <v>52.1725</v>
      </c>
      <c r="M178" s="11"/>
      <c r="N178" s="1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24">
      <c r="A179" s="8"/>
      <c r="B179" s="7">
        <v>5</v>
      </c>
      <c r="C179" s="152">
        <v>39981</v>
      </c>
      <c r="D179" s="11">
        <v>364.947</v>
      </c>
      <c r="E179" s="11">
        <v>8.746</v>
      </c>
      <c r="F179" s="54">
        <f t="shared" si="14"/>
        <v>0.7556544000000001</v>
      </c>
      <c r="G179" s="11">
        <f t="shared" si="16"/>
        <v>69.66129333333333</v>
      </c>
      <c r="H179" s="54">
        <f t="shared" si="15"/>
        <v>52.639862817024</v>
      </c>
      <c r="I179" s="9" t="s">
        <v>122</v>
      </c>
      <c r="J179" s="11">
        <v>77.298</v>
      </c>
      <c r="K179" s="11">
        <v>55.19666</v>
      </c>
      <c r="L179" s="11">
        <v>76.48922</v>
      </c>
      <c r="M179" s="11"/>
      <c r="N179" s="1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24">
      <c r="A180" s="8"/>
      <c r="B180" s="7">
        <v>6</v>
      </c>
      <c r="C180" s="152">
        <v>39987</v>
      </c>
      <c r="D180" s="11">
        <v>364.787</v>
      </c>
      <c r="E180" s="11">
        <v>7.482</v>
      </c>
      <c r="F180" s="54">
        <f t="shared" si="14"/>
        <v>0.6464448</v>
      </c>
      <c r="G180" s="11">
        <f t="shared" si="16"/>
        <v>81.64927333333333</v>
      </c>
      <c r="H180" s="54">
        <f t="shared" si="15"/>
        <v>52.781748170111996</v>
      </c>
      <c r="I180" s="9" t="s">
        <v>123</v>
      </c>
      <c r="J180" s="11">
        <v>40.35108</v>
      </c>
      <c r="K180" s="11">
        <v>123.39352</v>
      </c>
      <c r="L180" s="11">
        <v>81.20322</v>
      </c>
      <c r="M180" s="11"/>
      <c r="N180" s="1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24">
      <c r="A181" s="8"/>
      <c r="B181" s="7">
        <v>7</v>
      </c>
      <c r="C181" s="152">
        <v>40007</v>
      </c>
      <c r="D181" s="11">
        <v>364.447</v>
      </c>
      <c r="E181" s="11">
        <v>2.636</v>
      </c>
      <c r="F181" s="54">
        <f t="shared" si="14"/>
        <v>0.22775040000000002</v>
      </c>
      <c r="G181" s="11">
        <f aca="true" t="shared" si="18" ref="G181:G188">+AVERAGE(J181:L181)</f>
        <v>55.166673333333335</v>
      </c>
      <c r="H181" s="54">
        <f t="shared" si="15"/>
        <v>12.564231918336002</v>
      </c>
      <c r="I181" s="9" t="s">
        <v>124</v>
      </c>
      <c r="J181" s="11">
        <v>66.08983</v>
      </c>
      <c r="K181" s="11">
        <v>46.90473</v>
      </c>
      <c r="L181" s="11">
        <v>52.50546</v>
      </c>
      <c r="M181" s="11"/>
      <c r="N181" s="1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24">
      <c r="A182" s="8"/>
      <c r="B182" s="7">
        <v>8</v>
      </c>
      <c r="C182" s="152">
        <v>40019</v>
      </c>
      <c r="D182" s="11">
        <v>364.507</v>
      </c>
      <c r="E182" s="11">
        <v>3.764</v>
      </c>
      <c r="F182" s="54">
        <f t="shared" si="14"/>
        <v>0.3252096</v>
      </c>
      <c r="G182" s="11">
        <f t="shared" si="18"/>
        <v>117.94618333333334</v>
      </c>
      <c r="H182" s="54">
        <f t="shared" si="15"/>
        <v>38.35723110336</v>
      </c>
      <c r="I182" s="7" t="s">
        <v>125</v>
      </c>
      <c r="J182" s="11">
        <v>93.25227</v>
      </c>
      <c r="K182" s="11">
        <v>131.46256</v>
      </c>
      <c r="L182" s="11">
        <v>129.12372</v>
      </c>
      <c r="M182" s="11"/>
      <c r="N182" s="1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24">
      <c r="A183" s="8"/>
      <c r="B183" s="7">
        <v>9</v>
      </c>
      <c r="C183" s="152">
        <v>40023</v>
      </c>
      <c r="D183" s="11">
        <v>364.447</v>
      </c>
      <c r="E183" s="11">
        <v>3.283</v>
      </c>
      <c r="F183" s="54">
        <f t="shared" si="14"/>
        <v>0.2836512</v>
      </c>
      <c r="G183" s="11">
        <f t="shared" si="18"/>
        <v>25.32739666666667</v>
      </c>
      <c r="H183" s="54">
        <f t="shared" si="15"/>
        <v>7.184146457376</v>
      </c>
      <c r="I183" s="7" t="s">
        <v>126</v>
      </c>
      <c r="J183" s="11">
        <v>23.41822</v>
      </c>
      <c r="K183" s="11">
        <v>29.37268</v>
      </c>
      <c r="L183" s="11">
        <v>23.19129</v>
      </c>
      <c r="M183" s="11"/>
      <c r="N183" s="1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24">
      <c r="A184" s="8"/>
      <c r="B184" s="7">
        <v>10</v>
      </c>
      <c r="C184" s="152">
        <v>40046</v>
      </c>
      <c r="D184" s="11">
        <v>364.217</v>
      </c>
      <c r="E184" s="11">
        <v>4.871</v>
      </c>
      <c r="F184" s="54">
        <f t="shared" si="14"/>
        <v>0.4208544000000001</v>
      </c>
      <c r="G184" s="11">
        <f t="shared" si="18"/>
        <v>36.59560333333334</v>
      </c>
      <c r="H184" s="54">
        <f t="shared" si="15"/>
        <v>15.401420683488004</v>
      </c>
      <c r="I184" s="7" t="s">
        <v>127</v>
      </c>
      <c r="J184" s="11">
        <v>39.51138</v>
      </c>
      <c r="K184" s="11">
        <v>32.37421</v>
      </c>
      <c r="L184" s="11">
        <v>37.90122</v>
      </c>
      <c r="M184" s="11"/>
      <c r="N184" s="1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24">
      <c r="A185" s="8"/>
      <c r="B185" s="7">
        <v>11</v>
      </c>
      <c r="C185" s="152">
        <v>40071</v>
      </c>
      <c r="D185" s="11">
        <v>364.507</v>
      </c>
      <c r="E185" s="11">
        <v>5.282</v>
      </c>
      <c r="F185" s="54">
        <f t="shared" si="14"/>
        <v>0.4563648</v>
      </c>
      <c r="G185" s="11">
        <f t="shared" si="18"/>
        <v>37.84052</v>
      </c>
      <c r="H185" s="54">
        <f t="shared" si="15"/>
        <v>17.269081341696</v>
      </c>
      <c r="I185" s="7" t="s">
        <v>128</v>
      </c>
      <c r="J185" s="11">
        <v>19.96621</v>
      </c>
      <c r="K185" s="11">
        <v>23.90467</v>
      </c>
      <c r="L185" s="11">
        <v>69.65068</v>
      </c>
      <c r="M185" s="11"/>
      <c r="N185" s="1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24">
      <c r="A186" s="8"/>
      <c r="B186" s="7">
        <v>12</v>
      </c>
      <c r="C186" s="152">
        <v>40077</v>
      </c>
      <c r="D186" s="11">
        <v>364.497</v>
      </c>
      <c r="E186" s="11">
        <v>4.42</v>
      </c>
      <c r="F186" s="54">
        <f t="shared" si="14"/>
        <v>0.381888</v>
      </c>
      <c r="G186" s="11">
        <f t="shared" si="18"/>
        <v>24.952916666666667</v>
      </c>
      <c r="H186" s="54">
        <f t="shared" si="15"/>
        <v>9.52921944</v>
      </c>
      <c r="I186" s="7" t="s">
        <v>129</v>
      </c>
      <c r="J186" s="11">
        <v>29.62395</v>
      </c>
      <c r="K186" s="11">
        <v>21.85837</v>
      </c>
      <c r="L186" s="11">
        <v>23.37643</v>
      </c>
      <c r="M186" s="11"/>
      <c r="N186" s="1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24">
      <c r="A187" s="8"/>
      <c r="B187" s="7">
        <v>13</v>
      </c>
      <c r="C187" s="152">
        <v>40079</v>
      </c>
      <c r="D187" s="11">
        <v>364.497</v>
      </c>
      <c r="E187" s="11">
        <v>4.483</v>
      </c>
      <c r="F187" s="54">
        <f t="shared" si="14"/>
        <v>0.3873312</v>
      </c>
      <c r="G187" s="11">
        <f t="shared" si="18"/>
        <v>22.62851666666667</v>
      </c>
      <c r="H187" s="54">
        <f t="shared" si="15"/>
        <v>8.76473051472</v>
      </c>
      <c r="I187" s="7" t="s">
        <v>130</v>
      </c>
      <c r="J187" s="11">
        <v>18.58326</v>
      </c>
      <c r="K187" s="11">
        <v>23.23082</v>
      </c>
      <c r="L187" s="11">
        <v>26.07147</v>
      </c>
      <c r="M187" s="11"/>
      <c r="N187" s="1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24">
      <c r="A188" s="8"/>
      <c r="B188" s="7">
        <v>14</v>
      </c>
      <c r="C188" s="152">
        <v>40083</v>
      </c>
      <c r="D188" s="11">
        <v>366.197</v>
      </c>
      <c r="E188" s="11">
        <v>72.913</v>
      </c>
      <c r="F188" s="54">
        <f t="shared" si="14"/>
        <v>6.2996832000000005</v>
      </c>
      <c r="G188" s="11">
        <f t="shared" si="18"/>
        <v>1271.7048966666669</v>
      </c>
      <c r="H188" s="54">
        <f t="shared" si="15"/>
        <v>8011.337972888738</v>
      </c>
      <c r="I188" s="7" t="s">
        <v>131</v>
      </c>
      <c r="J188" s="11">
        <v>1276.98242</v>
      </c>
      <c r="K188" s="11">
        <v>1317.53672</v>
      </c>
      <c r="L188" s="11">
        <v>1220.59555</v>
      </c>
      <c r="M188" s="11"/>
      <c r="N188" s="1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24">
      <c r="A189" s="8"/>
      <c r="B189" s="7">
        <v>15</v>
      </c>
      <c r="C189" s="152">
        <v>40083</v>
      </c>
      <c r="D189" s="11">
        <v>366.267</v>
      </c>
      <c r="E189" s="11">
        <v>88.034</v>
      </c>
      <c r="F189" s="54">
        <f t="shared" si="14"/>
        <v>7.606137600000001</v>
      </c>
      <c r="G189" s="11">
        <f aca="true" t="shared" si="19" ref="G189:G256">+AVERAGE(J189:L189)</f>
        <v>1233.5655166666668</v>
      </c>
      <c r="H189" s="54">
        <f aca="true" t="shared" si="20" ref="H189:H256">G189*F189</f>
        <v>9382.669058381762</v>
      </c>
      <c r="I189" s="7" t="s">
        <v>132</v>
      </c>
      <c r="J189" s="11">
        <v>1310.41525</v>
      </c>
      <c r="K189" s="11">
        <v>1104.28429</v>
      </c>
      <c r="L189" s="11">
        <v>1285.99701</v>
      </c>
      <c r="M189" s="11"/>
      <c r="N189" s="1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24">
      <c r="A190" s="8"/>
      <c r="B190" s="7">
        <v>16</v>
      </c>
      <c r="C190" s="152">
        <v>40084</v>
      </c>
      <c r="D190" s="11">
        <v>366.907</v>
      </c>
      <c r="E190" s="11">
        <v>127.7</v>
      </c>
      <c r="F190" s="54">
        <f t="shared" si="14"/>
        <v>11.033280000000001</v>
      </c>
      <c r="G190" s="11">
        <f t="shared" si="19"/>
        <v>424.5049266666667</v>
      </c>
      <c r="H190" s="54">
        <f t="shared" si="20"/>
        <v>4683.6817172928</v>
      </c>
      <c r="I190" s="7" t="s">
        <v>133</v>
      </c>
      <c r="J190" s="11">
        <v>63.17708</v>
      </c>
      <c r="K190" s="11">
        <v>463.88532</v>
      </c>
      <c r="L190" s="11">
        <v>746.45238</v>
      </c>
      <c r="M190" s="11"/>
      <c r="N190" s="1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24">
      <c r="A191" s="8"/>
      <c r="B191" s="7">
        <v>17</v>
      </c>
      <c r="C191" s="152">
        <v>40090</v>
      </c>
      <c r="D191" s="11">
        <v>368.347</v>
      </c>
      <c r="E191" s="11">
        <v>310.421</v>
      </c>
      <c r="F191" s="54">
        <f t="shared" si="14"/>
        <v>26.820374400000002</v>
      </c>
      <c r="G191" s="11">
        <f t="shared" si="19"/>
        <v>523.4781899999999</v>
      </c>
      <c r="H191" s="54">
        <f t="shared" si="20"/>
        <v>14039.881046034336</v>
      </c>
      <c r="I191" s="7" t="s">
        <v>134</v>
      </c>
      <c r="J191" s="11">
        <v>494.53518</v>
      </c>
      <c r="K191" s="11">
        <v>547.68458</v>
      </c>
      <c r="L191" s="11">
        <v>528.21481</v>
      </c>
      <c r="M191" s="11"/>
      <c r="N191" s="1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24">
      <c r="A192" s="8"/>
      <c r="B192" s="7">
        <v>18</v>
      </c>
      <c r="C192" s="152">
        <v>40090</v>
      </c>
      <c r="D192" s="11">
        <v>368.377</v>
      </c>
      <c r="E192" s="11">
        <v>304.747</v>
      </c>
      <c r="F192" s="54">
        <f t="shared" si="14"/>
        <v>26.330140800000002</v>
      </c>
      <c r="G192" s="11">
        <f t="shared" si="19"/>
        <v>454.8200333333334</v>
      </c>
      <c r="H192" s="54">
        <f t="shared" si="20"/>
        <v>11975.475516327364</v>
      </c>
      <c r="I192" s="7" t="s">
        <v>135</v>
      </c>
      <c r="J192" s="11">
        <v>343.81715</v>
      </c>
      <c r="K192" s="11">
        <v>442.07996</v>
      </c>
      <c r="L192" s="11">
        <v>578.56299</v>
      </c>
      <c r="M192" s="11"/>
      <c r="N192" s="1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24">
      <c r="A193" s="8"/>
      <c r="B193" s="7">
        <v>19</v>
      </c>
      <c r="C193" s="152">
        <v>40098</v>
      </c>
      <c r="D193" s="11">
        <v>365.067</v>
      </c>
      <c r="E193" s="11">
        <v>16.305</v>
      </c>
      <c r="F193" s="54">
        <f t="shared" si="14"/>
        <v>1.408752</v>
      </c>
      <c r="G193" s="11">
        <f t="shared" si="19"/>
        <v>30.452283333333337</v>
      </c>
      <c r="H193" s="54">
        <f t="shared" si="20"/>
        <v>42.899715050400005</v>
      </c>
      <c r="I193" s="7" t="s">
        <v>113</v>
      </c>
      <c r="J193" s="11">
        <v>45.69624</v>
      </c>
      <c r="K193" s="11">
        <v>33.36511</v>
      </c>
      <c r="L193" s="11">
        <v>12.2955</v>
      </c>
      <c r="M193" s="11"/>
      <c r="N193" s="1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24">
      <c r="A194" s="8"/>
      <c r="B194" s="7">
        <v>20</v>
      </c>
      <c r="C194" s="152">
        <v>40106</v>
      </c>
      <c r="D194" s="11">
        <v>365.267</v>
      </c>
      <c r="E194" s="11">
        <v>29.575</v>
      </c>
      <c r="F194" s="54">
        <f t="shared" si="14"/>
        <v>2.55528</v>
      </c>
      <c r="G194" s="11">
        <f t="shared" si="19"/>
        <v>378.85575</v>
      </c>
      <c r="H194" s="54">
        <f t="shared" si="20"/>
        <v>968.08252086</v>
      </c>
      <c r="I194" s="7" t="s">
        <v>136</v>
      </c>
      <c r="J194" s="11">
        <v>378.68453</v>
      </c>
      <c r="K194" s="11">
        <v>349.63768</v>
      </c>
      <c r="L194" s="11">
        <v>408.24504</v>
      </c>
      <c r="M194" s="11"/>
      <c r="N194" s="1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24">
      <c r="A195" s="8"/>
      <c r="B195" s="7">
        <v>21</v>
      </c>
      <c r="C195" s="152">
        <v>40114</v>
      </c>
      <c r="D195" s="11">
        <v>364.677</v>
      </c>
      <c r="E195" s="11">
        <v>16.246</v>
      </c>
      <c r="F195" s="54">
        <f t="shared" si="14"/>
        <v>1.4036544</v>
      </c>
      <c r="G195" s="11">
        <f t="shared" si="19"/>
        <v>113.96924000000001</v>
      </c>
      <c r="H195" s="54">
        <f t="shared" si="20"/>
        <v>159.973425190656</v>
      </c>
      <c r="I195" s="7" t="s">
        <v>115</v>
      </c>
      <c r="J195" s="11">
        <v>115.75259</v>
      </c>
      <c r="K195" s="11">
        <v>142.61745</v>
      </c>
      <c r="L195" s="11">
        <v>83.53768</v>
      </c>
      <c r="M195" s="11"/>
      <c r="N195" s="1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24">
      <c r="A196" s="8"/>
      <c r="B196" s="7">
        <v>22</v>
      </c>
      <c r="C196" s="152">
        <v>40122</v>
      </c>
      <c r="D196" s="11">
        <v>364.787</v>
      </c>
      <c r="E196" s="11">
        <v>8.845</v>
      </c>
      <c r="F196" s="54">
        <f t="shared" si="14"/>
        <v>0.7642080000000001</v>
      </c>
      <c r="G196" s="11">
        <f t="shared" si="19"/>
        <v>15.722716666666665</v>
      </c>
      <c r="H196" s="54">
        <f t="shared" si="20"/>
        <v>12.0154258584</v>
      </c>
      <c r="I196" s="7" t="s">
        <v>116</v>
      </c>
      <c r="J196" s="11">
        <v>7.80884</v>
      </c>
      <c r="K196" s="11">
        <v>19.09709</v>
      </c>
      <c r="L196" s="11">
        <v>20.26222</v>
      </c>
      <c r="M196" s="11"/>
      <c r="N196" s="1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24">
      <c r="A197" s="8"/>
      <c r="B197" s="7">
        <v>23</v>
      </c>
      <c r="C197" s="152">
        <v>40129</v>
      </c>
      <c r="D197" s="11">
        <v>364.727</v>
      </c>
      <c r="E197" s="11">
        <v>8.01</v>
      </c>
      <c r="F197" s="54">
        <f t="shared" si="14"/>
        <v>0.692064</v>
      </c>
      <c r="G197" s="11">
        <f t="shared" si="19"/>
        <v>17.760246666666667</v>
      </c>
      <c r="H197" s="54">
        <f t="shared" si="20"/>
        <v>12.29122734912</v>
      </c>
      <c r="I197" s="7" t="s">
        <v>117</v>
      </c>
      <c r="J197" s="11">
        <v>15.11458</v>
      </c>
      <c r="K197" s="11">
        <v>28.98951</v>
      </c>
      <c r="L197" s="11">
        <v>9.17665</v>
      </c>
      <c r="M197" s="11"/>
      <c r="N197" s="1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24">
      <c r="A198" s="8"/>
      <c r="B198" s="7">
        <v>24</v>
      </c>
      <c r="C198" s="152">
        <v>40135</v>
      </c>
      <c r="D198" s="11">
        <v>364.677</v>
      </c>
      <c r="E198" s="11">
        <v>4.911</v>
      </c>
      <c r="F198" s="54">
        <f t="shared" si="14"/>
        <v>0.4243104</v>
      </c>
      <c r="G198" s="11">
        <f t="shared" si="19"/>
        <v>22.60804333333333</v>
      </c>
      <c r="H198" s="54">
        <f t="shared" si="20"/>
        <v>9.592827909983999</v>
      </c>
      <c r="I198" s="7" t="s">
        <v>137</v>
      </c>
      <c r="J198" s="11">
        <v>13.05787</v>
      </c>
      <c r="K198" s="11">
        <v>39.47432</v>
      </c>
      <c r="L198" s="11">
        <v>15.29194</v>
      </c>
      <c r="M198" s="11"/>
      <c r="N198" s="1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24">
      <c r="A199" s="8"/>
      <c r="B199" s="7">
        <v>25</v>
      </c>
      <c r="C199" s="152">
        <v>40147</v>
      </c>
      <c r="D199" s="11">
        <v>365.317</v>
      </c>
      <c r="E199" s="11">
        <v>2.761</v>
      </c>
      <c r="F199" s="54">
        <f t="shared" si="14"/>
        <v>0.23855040000000002</v>
      </c>
      <c r="G199" s="11">
        <f t="shared" si="19"/>
        <v>12.087233333333332</v>
      </c>
      <c r="H199" s="54">
        <f t="shared" si="20"/>
        <v>2.88341434656</v>
      </c>
      <c r="I199" s="7" t="s">
        <v>138</v>
      </c>
      <c r="J199" s="11">
        <v>6.57808</v>
      </c>
      <c r="K199" s="11">
        <v>3.21337</v>
      </c>
      <c r="L199" s="11">
        <v>26.47025</v>
      </c>
      <c r="M199" s="11"/>
      <c r="N199" s="1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24">
      <c r="A200" s="8"/>
      <c r="B200" s="7">
        <v>26</v>
      </c>
      <c r="C200" s="152">
        <v>40155</v>
      </c>
      <c r="D200" s="11">
        <v>364.427</v>
      </c>
      <c r="E200" s="11">
        <v>2.718</v>
      </c>
      <c r="F200" s="54">
        <f t="shared" si="14"/>
        <v>0.23483520000000002</v>
      </c>
      <c r="G200" s="11">
        <f t="shared" si="19"/>
        <v>59.097273333333334</v>
      </c>
      <c r="H200" s="54">
        <f t="shared" si="20"/>
        <v>13.878120002688002</v>
      </c>
      <c r="I200" s="7" t="s">
        <v>140</v>
      </c>
      <c r="J200" s="11">
        <v>70.70747</v>
      </c>
      <c r="K200" s="11">
        <v>50.00163</v>
      </c>
      <c r="L200" s="11">
        <v>56.58272</v>
      </c>
      <c r="M200" s="11"/>
      <c r="N200" s="1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24">
      <c r="A201" s="8"/>
      <c r="B201" s="7">
        <v>27</v>
      </c>
      <c r="C201" s="152">
        <v>40162</v>
      </c>
      <c r="D201" s="11">
        <v>364.367</v>
      </c>
      <c r="E201" s="11">
        <v>1.669</v>
      </c>
      <c r="F201" s="54">
        <f t="shared" si="14"/>
        <v>0.1442016</v>
      </c>
      <c r="G201" s="11">
        <f t="shared" si="19"/>
        <v>15.294046666666667</v>
      </c>
      <c r="H201" s="54">
        <f t="shared" si="20"/>
        <v>2.2054259998080004</v>
      </c>
      <c r="I201" s="7" t="s">
        <v>141</v>
      </c>
      <c r="J201" s="11">
        <v>17.48889</v>
      </c>
      <c r="K201" s="11">
        <v>14.32723</v>
      </c>
      <c r="L201" s="11">
        <v>14.06602</v>
      </c>
      <c r="M201" s="11"/>
      <c r="N201" s="1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24">
      <c r="A202" s="8"/>
      <c r="B202" s="7">
        <v>28</v>
      </c>
      <c r="C202" s="152">
        <v>40169</v>
      </c>
      <c r="D202" s="11">
        <v>364.287</v>
      </c>
      <c r="E202" s="11">
        <v>0.302</v>
      </c>
      <c r="F202" s="54">
        <f t="shared" si="14"/>
        <v>0.0260928</v>
      </c>
      <c r="G202" s="11">
        <f t="shared" si="19"/>
        <v>40.08408666666667</v>
      </c>
      <c r="H202" s="54">
        <f t="shared" si="20"/>
        <v>1.045906056576</v>
      </c>
      <c r="I202" s="7" t="s">
        <v>142</v>
      </c>
      <c r="J202" s="11">
        <v>56.79091</v>
      </c>
      <c r="K202" s="11">
        <v>20.22283</v>
      </c>
      <c r="L202" s="11">
        <v>43.23852</v>
      </c>
      <c r="M202" s="11"/>
      <c r="N202" s="1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24">
      <c r="A203" s="8"/>
      <c r="B203" s="7">
        <v>29</v>
      </c>
      <c r="C203" s="152">
        <v>40176</v>
      </c>
      <c r="D203" s="11">
        <v>364.367</v>
      </c>
      <c r="E203" s="11">
        <v>1.06</v>
      </c>
      <c r="F203" s="54">
        <f t="shared" si="14"/>
        <v>0.09158400000000001</v>
      </c>
      <c r="G203" s="11">
        <f t="shared" si="19"/>
        <v>66.71154999999999</v>
      </c>
      <c r="H203" s="54">
        <f t="shared" si="20"/>
        <v>6.1097105952</v>
      </c>
      <c r="I203" s="7" t="s">
        <v>143</v>
      </c>
      <c r="J203" s="11">
        <v>78.90928</v>
      </c>
      <c r="K203" s="11">
        <v>50.52916</v>
      </c>
      <c r="L203" s="11">
        <v>70.69621</v>
      </c>
      <c r="M203" s="11"/>
      <c r="N203" s="1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24">
      <c r="A204" s="8"/>
      <c r="B204" s="7">
        <v>30</v>
      </c>
      <c r="C204" s="152">
        <v>40186</v>
      </c>
      <c r="D204" s="11">
        <v>364.427</v>
      </c>
      <c r="E204" s="11">
        <v>12.703</v>
      </c>
      <c r="F204" s="54">
        <f t="shared" si="14"/>
        <v>1.0975392</v>
      </c>
      <c r="G204" s="11">
        <f t="shared" si="19"/>
        <v>214.22231000000002</v>
      </c>
      <c r="H204" s="54">
        <f t="shared" si="20"/>
        <v>235.117382739552</v>
      </c>
      <c r="I204" s="7" t="s">
        <v>144</v>
      </c>
      <c r="J204" s="11">
        <v>228.85445</v>
      </c>
      <c r="K204" s="11">
        <v>196.48073</v>
      </c>
      <c r="L204" s="11">
        <v>217.33175</v>
      </c>
      <c r="M204" s="11"/>
      <c r="N204" s="1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24">
      <c r="A205" s="8"/>
      <c r="B205" s="7">
        <v>31</v>
      </c>
      <c r="C205" s="152">
        <v>40195</v>
      </c>
      <c r="D205" s="11">
        <v>364.417</v>
      </c>
      <c r="E205" s="11">
        <v>1.605</v>
      </c>
      <c r="F205" s="54">
        <f t="shared" si="14"/>
        <v>0.13867200000000002</v>
      </c>
      <c r="G205" s="11">
        <f t="shared" si="19"/>
        <v>19.493773333333333</v>
      </c>
      <c r="H205" s="54">
        <f t="shared" si="20"/>
        <v>2.7032405356800004</v>
      </c>
      <c r="I205" s="7" t="s">
        <v>145</v>
      </c>
      <c r="J205" s="11">
        <v>19.03762</v>
      </c>
      <c r="K205" s="11">
        <v>22.20988</v>
      </c>
      <c r="L205" s="11">
        <v>17.23382</v>
      </c>
      <c r="M205" s="11"/>
      <c r="N205" s="1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24">
      <c r="A206" s="8"/>
      <c r="B206" s="7">
        <v>32</v>
      </c>
      <c r="C206" s="152">
        <v>40200</v>
      </c>
      <c r="D206" s="11">
        <v>364.407</v>
      </c>
      <c r="E206" s="11">
        <v>1.433</v>
      </c>
      <c r="F206" s="54">
        <f t="shared" si="14"/>
        <v>0.12381120000000001</v>
      </c>
      <c r="G206" s="11">
        <f t="shared" si="19"/>
        <v>13.30504</v>
      </c>
      <c r="H206" s="54">
        <f t="shared" si="20"/>
        <v>1.6473129684480001</v>
      </c>
      <c r="I206" s="7" t="s">
        <v>146</v>
      </c>
      <c r="J206" s="11">
        <v>18.0302</v>
      </c>
      <c r="K206" s="11">
        <v>9.58937</v>
      </c>
      <c r="L206" s="11">
        <v>12.29555</v>
      </c>
      <c r="M206" s="11"/>
      <c r="N206" s="1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24">
      <c r="A207" s="8"/>
      <c r="B207" s="7">
        <v>33</v>
      </c>
      <c r="C207" s="152">
        <v>40206</v>
      </c>
      <c r="D207" s="11">
        <v>364.317</v>
      </c>
      <c r="E207" s="11">
        <v>0.796</v>
      </c>
      <c r="F207" s="54">
        <f t="shared" si="14"/>
        <v>0.06877440000000001</v>
      </c>
      <c r="G207" s="11">
        <f t="shared" si="19"/>
        <v>15.319493333333334</v>
      </c>
      <c r="H207" s="54">
        <f t="shared" si="20"/>
        <v>1.0535889623040002</v>
      </c>
      <c r="I207" s="7" t="s">
        <v>147</v>
      </c>
      <c r="J207" s="11">
        <v>13.53703</v>
      </c>
      <c r="K207" s="11">
        <v>13.47142</v>
      </c>
      <c r="L207" s="11">
        <v>18.95003</v>
      </c>
      <c r="M207" s="11"/>
      <c r="N207" s="1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24">
      <c r="A208" s="8"/>
      <c r="B208" s="7">
        <v>34</v>
      </c>
      <c r="C208" s="152">
        <v>40212</v>
      </c>
      <c r="D208" s="11">
        <v>364.187</v>
      </c>
      <c r="E208" s="11">
        <v>0.185</v>
      </c>
      <c r="F208" s="54">
        <f t="shared" si="14"/>
        <v>0.015984</v>
      </c>
      <c r="G208" s="11">
        <f t="shared" si="19"/>
        <v>20.72346</v>
      </c>
      <c r="H208" s="54">
        <f t="shared" si="20"/>
        <v>0.33124378464000004</v>
      </c>
      <c r="I208" s="7" t="s">
        <v>148</v>
      </c>
      <c r="J208" s="11">
        <v>11.01861</v>
      </c>
      <c r="K208" s="11">
        <v>34.36315</v>
      </c>
      <c r="L208" s="11">
        <v>16.78862</v>
      </c>
      <c r="M208" s="11"/>
      <c r="N208" s="1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24">
      <c r="A209" s="8"/>
      <c r="B209" s="7">
        <v>35</v>
      </c>
      <c r="C209" s="152">
        <v>40218</v>
      </c>
      <c r="D209" s="11">
        <v>364.247</v>
      </c>
      <c r="E209" s="11">
        <v>0.425</v>
      </c>
      <c r="F209" s="54">
        <f t="shared" si="14"/>
        <v>0.03672</v>
      </c>
      <c r="G209" s="11">
        <f t="shared" si="19"/>
        <v>38.68194333333333</v>
      </c>
      <c r="H209" s="54">
        <f t="shared" si="20"/>
        <v>1.4204009592</v>
      </c>
      <c r="I209" s="7" t="s">
        <v>149</v>
      </c>
      <c r="J209" s="11">
        <v>21.19999</v>
      </c>
      <c r="K209" s="11">
        <v>56.08332</v>
      </c>
      <c r="L209" s="11">
        <v>38.76252</v>
      </c>
      <c r="M209" s="11"/>
      <c r="N209" s="1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24">
      <c r="A210" s="8"/>
      <c r="B210" s="7">
        <v>36</v>
      </c>
      <c r="C210" s="152">
        <v>40231</v>
      </c>
      <c r="D210" s="11">
        <v>364.207</v>
      </c>
      <c r="E210" s="11">
        <v>0.26</v>
      </c>
      <c r="F210" s="54">
        <f t="shared" si="14"/>
        <v>0.022464</v>
      </c>
      <c r="G210" s="11">
        <f t="shared" si="19"/>
        <v>15.422039999999997</v>
      </c>
      <c r="H210" s="54">
        <f t="shared" si="20"/>
        <v>0.34644070656</v>
      </c>
      <c r="I210" s="7" t="s">
        <v>150</v>
      </c>
      <c r="J210" s="11">
        <v>15.46285</v>
      </c>
      <c r="K210" s="11">
        <v>20.36181</v>
      </c>
      <c r="L210" s="11">
        <v>10.44146</v>
      </c>
      <c r="M210" s="11"/>
      <c r="N210" s="1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24">
      <c r="A211" s="8"/>
      <c r="B211" s="7">
        <v>37</v>
      </c>
      <c r="C211" s="152">
        <v>40243</v>
      </c>
      <c r="D211" s="11">
        <v>364.207</v>
      </c>
      <c r="E211" s="11">
        <v>0.285</v>
      </c>
      <c r="F211" s="54">
        <f t="shared" si="14"/>
        <v>0.024624</v>
      </c>
      <c r="G211" s="11">
        <f t="shared" si="19"/>
        <v>10.1917</v>
      </c>
      <c r="H211" s="54">
        <f t="shared" si="20"/>
        <v>0.25096042080000003</v>
      </c>
      <c r="I211" s="7" t="s">
        <v>151</v>
      </c>
      <c r="J211" s="11">
        <v>24.62815</v>
      </c>
      <c r="K211" s="11">
        <v>5.34729</v>
      </c>
      <c r="L211" s="11">
        <v>0.59966</v>
      </c>
      <c r="M211" s="11"/>
      <c r="N211" s="1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24.75" thickBot="1">
      <c r="A212" s="8"/>
      <c r="B212" s="7">
        <v>38</v>
      </c>
      <c r="C212" s="152">
        <v>40258</v>
      </c>
      <c r="D212" s="11">
        <v>364.267</v>
      </c>
      <c r="E212" s="11">
        <v>0.412</v>
      </c>
      <c r="F212" s="54">
        <f t="shared" si="14"/>
        <v>0.0355968</v>
      </c>
      <c r="G212" s="11">
        <f t="shared" si="19"/>
        <v>16.56756</v>
      </c>
      <c r="H212" s="54">
        <f t="shared" si="20"/>
        <v>0.589752119808</v>
      </c>
      <c r="I212" s="7" t="s">
        <v>152</v>
      </c>
      <c r="J212" s="11">
        <v>15.65832</v>
      </c>
      <c r="K212" s="11">
        <v>14.95236</v>
      </c>
      <c r="L212" s="11">
        <v>19.092</v>
      </c>
      <c r="M212" s="11"/>
      <c r="N212" s="1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24">
      <c r="A213" s="66"/>
      <c r="B213" s="65">
        <v>1</v>
      </c>
      <c r="C213" s="157">
        <v>40274</v>
      </c>
      <c r="D213" s="62">
        <v>364.147</v>
      </c>
      <c r="E213" s="62">
        <v>0.156</v>
      </c>
      <c r="F213" s="63">
        <f t="shared" si="14"/>
        <v>0.013478400000000001</v>
      </c>
      <c r="G213" s="62">
        <f t="shared" si="19"/>
        <v>16.150366666666667</v>
      </c>
      <c r="H213" s="63">
        <f t="shared" si="20"/>
        <v>0.21768110208000002</v>
      </c>
      <c r="I213" s="73" t="s">
        <v>153</v>
      </c>
      <c r="J213" s="62">
        <v>0.68714</v>
      </c>
      <c r="K213" s="62">
        <v>45.87888</v>
      </c>
      <c r="L213" s="62">
        <v>1.88508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24">
      <c r="A214" s="8"/>
      <c r="B214" s="7">
        <v>2</v>
      </c>
      <c r="C214" s="152">
        <v>40304</v>
      </c>
      <c r="D214" s="11">
        <v>364.127</v>
      </c>
      <c r="E214" s="11">
        <v>0.109</v>
      </c>
      <c r="F214" s="54">
        <f t="shared" si="14"/>
        <v>0.0094176</v>
      </c>
      <c r="G214" s="11">
        <f t="shared" si="19"/>
        <v>56.547126666666664</v>
      </c>
      <c r="H214" s="54">
        <f t="shared" si="20"/>
        <v>0.5325382200959999</v>
      </c>
      <c r="I214" s="7" t="s">
        <v>154</v>
      </c>
      <c r="J214" s="11">
        <v>47.96512</v>
      </c>
      <c r="K214" s="11">
        <v>58.92558</v>
      </c>
      <c r="L214" s="11">
        <v>62.75068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24">
      <c r="A215" s="8"/>
      <c r="B215" s="7">
        <v>3</v>
      </c>
      <c r="C215" s="152">
        <v>40310</v>
      </c>
      <c r="D215" s="11">
        <v>364.117</v>
      </c>
      <c r="E215" s="11">
        <v>0.156</v>
      </c>
      <c r="F215" s="54">
        <f t="shared" si="14"/>
        <v>0.013478400000000001</v>
      </c>
      <c r="G215" s="11">
        <f t="shared" si="19"/>
        <v>32.172783333333335</v>
      </c>
      <c r="H215" s="54">
        <f t="shared" si="20"/>
        <v>0.43363764288000006</v>
      </c>
      <c r="I215" s="7" t="s">
        <v>155</v>
      </c>
      <c r="J215" s="11">
        <v>33.86896</v>
      </c>
      <c r="K215" s="11">
        <v>23.45028</v>
      </c>
      <c r="L215" s="11">
        <v>39.19911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24">
      <c r="A216" s="8"/>
      <c r="B216" s="7">
        <v>4</v>
      </c>
      <c r="C216" s="152">
        <v>40326</v>
      </c>
      <c r="D216" s="11">
        <v>364.167</v>
      </c>
      <c r="E216" s="11">
        <v>0.194</v>
      </c>
      <c r="F216" s="54">
        <f t="shared" si="14"/>
        <v>0.0167616</v>
      </c>
      <c r="G216" s="11">
        <f t="shared" si="19"/>
        <v>17.75829333333333</v>
      </c>
      <c r="H216" s="54">
        <f t="shared" si="20"/>
        <v>0.297657409536</v>
      </c>
      <c r="I216" s="7" t="s">
        <v>156</v>
      </c>
      <c r="J216" s="11">
        <v>0.69796</v>
      </c>
      <c r="K216" s="11">
        <v>16.14435</v>
      </c>
      <c r="L216" s="11">
        <v>36.43257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24">
      <c r="A217" s="8"/>
      <c r="B217" s="7">
        <v>5</v>
      </c>
      <c r="C217" s="152">
        <v>40336</v>
      </c>
      <c r="D217" s="11">
        <v>364.217</v>
      </c>
      <c r="E217" s="11">
        <v>0.435</v>
      </c>
      <c r="F217" s="54">
        <f t="shared" si="14"/>
        <v>0.037584</v>
      </c>
      <c r="G217" s="11">
        <f t="shared" si="19"/>
        <v>12.769563333333332</v>
      </c>
      <c r="H217" s="54">
        <f t="shared" si="20"/>
        <v>0.47993126831999994</v>
      </c>
      <c r="I217" s="7" t="s">
        <v>122</v>
      </c>
      <c r="J217" s="11">
        <v>22.87021</v>
      </c>
      <c r="K217" s="11">
        <v>9.23907</v>
      </c>
      <c r="L217" s="11">
        <v>6.19941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24">
      <c r="A218" s="8"/>
      <c r="B218" s="7">
        <v>6</v>
      </c>
      <c r="C218" s="152">
        <v>40341</v>
      </c>
      <c r="D218" s="11">
        <v>364.197</v>
      </c>
      <c r="E218" s="11">
        <v>0.314</v>
      </c>
      <c r="F218" s="54">
        <f t="shared" si="14"/>
        <v>0.0271296</v>
      </c>
      <c r="G218" s="11">
        <f t="shared" si="19"/>
        <v>3.5012833333333333</v>
      </c>
      <c r="H218" s="54">
        <f t="shared" si="20"/>
        <v>0.09498841632</v>
      </c>
      <c r="I218" s="7" t="s">
        <v>123</v>
      </c>
      <c r="J218" s="11">
        <v>2.49822</v>
      </c>
      <c r="K218" s="11">
        <v>2.75927</v>
      </c>
      <c r="L218" s="11">
        <v>5.24636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24">
      <c r="A219" s="8"/>
      <c r="B219" s="7">
        <v>7</v>
      </c>
      <c r="C219" s="152">
        <v>40359</v>
      </c>
      <c r="D219" s="11">
        <v>364.167</v>
      </c>
      <c r="E219" s="11">
        <v>0.181</v>
      </c>
      <c r="F219" s="54">
        <f t="shared" si="14"/>
        <v>0.0156384</v>
      </c>
      <c r="G219" s="11">
        <f t="shared" si="19"/>
        <v>6.963579999999999</v>
      </c>
      <c r="H219" s="54">
        <f t="shared" si="20"/>
        <v>0.108899249472</v>
      </c>
      <c r="I219" s="7" t="s">
        <v>124</v>
      </c>
      <c r="J219" s="11">
        <v>9.50086</v>
      </c>
      <c r="K219" s="11">
        <v>7.6864</v>
      </c>
      <c r="L219" s="11">
        <v>3.70348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24">
      <c r="A220" s="8"/>
      <c r="B220" s="7">
        <v>8</v>
      </c>
      <c r="C220" s="152">
        <v>40366</v>
      </c>
      <c r="D220" s="11">
        <v>364.167</v>
      </c>
      <c r="E220" s="11">
        <v>0.183</v>
      </c>
      <c r="F220" s="54">
        <f t="shared" si="14"/>
        <v>0.0158112</v>
      </c>
      <c r="G220" s="11">
        <f t="shared" si="19"/>
        <v>80.96047666666666</v>
      </c>
      <c r="H220" s="54">
        <f t="shared" si="20"/>
        <v>1.280082288672</v>
      </c>
      <c r="I220" s="7" t="s">
        <v>125</v>
      </c>
      <c r="J220" s="11">
        <v>76.94748</v>
      </c>
      <c r="K220" s="11">
        <v>80.3368</v>
      </c>
      <c r="L220" s="11">
        <v>85.59715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24">
      <c r="A221" s="8"/>
      <c r="B221" s="7">
        <v>9</v>
      </c>
      <c r="C221" s="152">
        <v>40376</v>
      </c>
      <c r="D221" s="11">
        <v>364.327</v>
      </c>
      <c r="E221" s="11">
        <v>1.161</v>
      </c>
      <c r="F221" s="54">
        <f t="shared" si="14"/>
        <v>0.10031040000000001</v>
      </c>
      <c r="G221" s="11">
        <f t="shared" si="19"/>
        <v>38.22906333333333</v>
      </c>
      <c r="H221" s="54">
        <f t="shared" si="20"/>
        <v>3.834772634592</v>
      </c>
      <c r="I221" s="7" t="s">
        <v>126</v>
      </c>
      <c r="J221" s="11">
        <v>41.16624</v>
      </c>
      <c r="K221" s="11">
        <v>38.79873</v>
      </c>
      <c r="L221" s="11">
        <v>34.72222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24">
      <c r="A222" s="8"/>
      <c r="B222" s="7">
        <v>10</v>
      </c>
      <c r="C222" s="152">
        <v>40389</v>
      </c>
      <c r="D222" s="11">
        <v>364.317</v>
      </c>
      <c r="E222" s="11">
        <v>0.968</v>
      </c>
      <c r="F222" s="54">
        <f t="shared" si="14"/>
        <v>0.0836352</v>
      </c>
      <c r="G222" s="11">
        <f t="shared" si="19"/>
        <v>75.24827</v>
      </c>
      <c r="H222" s="54">
        <f t="shared" si="20"/>
        <v>6.293404111104001</v>
      </c>
      <c r="I222" s="7" t="s">
        <v>127</v>
      </c>
      <c r="J222" s="11">
        <v>71.30677</v>
      </c>
      <c r="K222" s="11">
        <v>75.76046</v>
      </c>
      <c r="L222" s="11">
        <v>78.67758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24">
      <c r="A223" s="8"/>
      <c r="B223" s="7">
        <v>11</v>
      </c>
      <c r="C223" s="152">
        <v>40400</v>
      </c>
      <c r="D223" s="11">
        <v>364.477</v>
      </c>
      <c r="E223" s="11">
        <v>2.113</v>
      </c>
      <c r="F223" s="54">
        <f t="shared" si="14"/>
        <v>0.1825632</v>
      </c>
      <c r="G223" s="11">
        <f t="shared" si="19"/>
        <v>212.97527000000002</v>
      </c>
      <c r="H223" s="54">
        <f t="shared" si="20"/>
        <v>38.881446812064006</v>
      </c>
      <c r="I223" s="7" t="s">
        <v>128</v>
      </c>
      <c r="J223" s="11">
        <v>218.14007</v>
      </c>
      <c r="K223" s="11">
        <v>195.12374</v>
      </c>
      <c r="L223" s="11">
        <v>225.662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24">
      <c r="A224" s="8"/>
      <c r="B224" s="7">
        <v>12</v>
      </c>
      <c r="C224" s="152">
        <v>40408</v>
      </c>
      <c r="D224" s="11">
        <v>364.937</v>
      </c>
      <c r="E224" s="11">
        <v>13.04</v>
      </c>
      <c r="F224" s="54">
        <f t="shared" si="14"/>
        <v>1.1266559999999999</v>
      </c>
      <c r="G224" s="11">
        <f t="shared" si="19"/>
        <v>207.71887</v>
      </c>
      <c r="H224" s="54">
        <f t="shared" si="20"/>
        <v>234.02771119872</v>
      </c>
      <c r="I224" s="7" t="s">
        <v>129</v>
      </c>
      <c r="J224" s="11">
        <v>173.95784</v>
      </c>
      <c r="K224" s="11">
        <v>261.87136</v>
      </c>
      <c r="L224" s="11">
        <v>187.32741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24">
      <c r="A225" s="8"/>
      <c r="B225" s="7">
        <v>13</v>
      </c>
      <c r="C225" s="152">
        <v>40418</v>
      </c>
      <c r="D225" s="11">
        <v>365.007</v>
      </c>
      <c r="E225" s="11">
        <v>14.372</v>
      </c>
      <c r="F225" s="54">
        <f t="shared" si="14"/>
        <v>1.2417408</v>
      </c>
      <c r="G225" s="11">
        <f t="shared" si="19"/>
        <v>105.74939333333333</v>
      </c>
      <c r="H225" s="54">
        <f t="shared" si="20"/>
        <v>131.313336277248</v>
      </c>
      <c r="I225" s="7" t="s">
        <v>130</v>
      </c>
      <c r="J225" s="11">
        <v>119.09403</v>
      </c>
      <c r="K225" s="11">
        <v>103.1105</v>
      </c>
      <c r="L225" s="11">
        <v>95.04365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24">
      <c r="A226" s="8"/>
      <c r="B226" s="7">
        <v>14</v>
      </c>
      <c r="C226" s="152">
        <v>40429</v>
      </c>
      <c r="D226" s="11">
        <v>364.677</v>
      </c>
      <c r="E226" s="11">
        <v>4.862</v>
      </c>
      <c r="F226" s="54">
        <f t="shared" si="14"/>
        <v>0.42007680000000003</v>
      </c>
      <c r="G226" s="11">
        <f t="shared" si="19"/>
        <v>46.96506</v>
      </c>
      <c r="H226" s="54">
        <f t="shared" si="20"/>
        <v>19.728932116608</v>
      </c>
      <c r="I226" s="7" t="s">
        <v>131</v>
      </c>
      <c r="J226" s="11">
        <v>46.47323</v>
      </c>
      <c r="K226" s="11">
        <v>55.53717</v>
      </c>
      <c r="L226" s="11">
        <v>38.88478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24">
      <c r="A227" s="8"/>
      <c r="B227" s="7">
        <v>15</v>
      </c>
      <c r="C227" s="152">
        <v>40437</v>
      </c>
      <c r="D227" s="11">
        <v>365.067</v>
      </c>
      <c r="E227" s="11">
        <v>16.177</v>
      </c>
      <c r="F227" s="54">
        <f t="shared" si="14"/>
        <v>1.3976928</v>
      </c>
      <c r="G227" s="11">
        <f t="shared" si="19"/>
        <v>47.51029</v>
      </c>
      <c r="H227" s="54">
        <f t="shared" si="20"/>
        <v>66.404790258912</v>
      </c>
      <c r="I227" s="7" t="s">
        <v>132</v>
      </c>
      <c r="J227" s="11">
        <v>43.65834</v>
      </c>
      <c r="K227" s="11">
        <v>48.38596</v>
      </c>
      <c r="L227" s="11">
        <v>50.48657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24">
      <c r="A228" s="8"/>
      <c r="B228" s="7">
        <v>16</v>
      </c>
      <c r="C228" s="152">
        <v>40443</v>
      </c>
      <c r="D228" s="11">
        <v>364.867</v>
      </c>
      <c r="E228" s="11">
        <v>11.209</v>
      </c>
      <c r="F228" s="54">
        <f t="shared" si="14"/>
        <v>0.9684576</v>
      </c>
      <c r="G228" s="11">
        <f t="shared" si="19"/>
        <v>36.23441666666667</v>
      </c>
      <c r="H228" s="54">
        <f t="shared" si="20"/>
        <v>35.0914962024</v>
      </c>
      <c r="I228" s="7" t="s">
        <v>133</v>
      </c>
      <c r="J228" s="11">
        <v>36.46604</v>
      </c>
      <c r="K228" s="11">
        <v>35.27337</v>
      </c>
      <c r="L228" s="11">
        <v>36.96384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24">
      <c r="A229" s="8"/>
      <c r="B229" s="7">
        <v>17</v>
      </c>
      <c r="C229" s="152">
        <v>40458</v>
      </c>
      <c r="D229" s="11">
        <v>364.737</v>
      </c>
      <c r="E229" s="11">
        <v>7.977</v>
      </c>
      <c r="F229" s="54">
        <f t="shared" si="14"/>
        <v>0.6892128000000001</v>
      </c>
      <c r="G229" s="11">
        <f t="shared" si="19"/>
        <v>36.85254666666666</v>
      </c>
      <c r="H229" s="54">
        <f t="shared" si="20"/>
        <v>25.399246875263998</v>
      </c>
      <c r="I229" s="7" t="s">
        <v>134</v>
      </c>
      <c r="J229" s="11">
        <v>37.57199</v>
      </c>
      <c r="K229" s="11">
        <v>26.36951</v>
      </c>
      <c r="L229" s="11">
        <v>46.61614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24">
      <c r="A230" s="8"/>
      <c r="B230" s="7">
        <v>18</v>
      </c>
      <c r="C230" s="152">
        <v>40466</v>
      </c>
      <c r="D230" s="11">
        <v>365.837</v>
      </c>
      <c r="E230" s="11">
        <v>47.604</v>
      </c>
      <c r="F230" s="54">
        <f t="shared" si="14"/>
        <v>4.1129856</v>
      </c>
      <c r="G230" s="11">
        <f t="shared" si="19"/>
        <v>637.2124433333333</v>
      </c>
      <c r="H230" s="54">
        <f t="shared" si="20"/>
        <v>2620.845603570816</v>
      </c>
      <c r="I230" s="7" t="s">
        <v>135</v>
      </c>
      <c r="J230" s="11">
        <v>575.42962</v>
      </c>
      <c r="K230" s="11">
        <v>620.66425</v>
      </c>
      <c r="L230" s="11">
        <v>715.54346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24">
      <c r="A231" s="8"/>
      <c r="B231" s="7">
        <v>19</v>
      </c>
      <c r="C231" s="152">
        <v>40472</v>
      </c>
      <c r="D231" s="11">
        <v>369.437</v>
      </c>
      <c r="E231" s="11">
        <v>407.562</v>
      </c>
      <c r="F231" s="54">
        <f t="shared" si="14"/>
        <v>35.2133568</v>
      </c>
      <c r="G231" s="11">
        <f t="shared" si="19"/>
        <v>2051.6013066666665</v>
      </c>
      <c r="H231" s="54">
        <f t="shared" si="20"/>
        <v>72243.76882299954</v>
      </c>
      <c r="I231" s="7" t="s">
        <v>113</v>
      </c>
      <c r="J231" s="11">
        <v>2296.0321</v>
      </c>
      <c r="K231" s="11">
        <v>1934.85293</v>
      </c>
      <c r="L231" s="11">
        <v>1923.91889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24">
      <c r="A232" s="8"/>
      <c r="B232" s="7">
        <v>20</v>
      </c>
      <c r="C232" s="152">
        <v>40473</v>
      </c>
      <c r="D232" s="11">
        <v>369.417</v>
      </c>
      <c r="E232" s="11">
        <v>452.155</v>
      </c>
      <c r="F232" s="54">
        <f t="shared" si="14"/>
        <v>39.066192</v>
      </c>
      <c r="G232" s="11">
        <f t="shared" si="19"/>
        <v>1695.1206066666666</v>
      </c>
      <c r="H232" s="54">
        <f t="shared" si="20"/>
        <v>66221.90708319648</v>
      </c>
      <c r="I232" s="7" t="s">
        <v>114</v>
      </c>
      <c r="J232" s="11">
        <v>1914.49219</v>
      </c>
      <c r="K232" s="11">
        <v>1691.9335</v>
      </c>
      <c r="L232" s="11">
        <v>1478.93613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24">
      <c r="A233" s="8"/>
      <c r="B233" s="7">
        <v>21</v>
      </c>
      <c r="C233" s="152">
        <v>40488</v>
      </c>
      <c r="D233" s="11">
        <v>364.687</v>
      </c>
      <c r="E233" s="11">
        <v>9.712</v>
      </c>
      <c r="F233" s="54">
        <f t="shared" si="14"/>
        <v>0.8391168</v>
      </c>
      <c r="G233" s="11">
        <f t="shared" si="19"/>
        <v>21.767266666666668</v>
      </c>
      <c r="H233" s="54">
        <f t="shared" si="20"/>
        <v>18.26527915008</v>
      </c>
      <c r="I233" s="7" t="s">
        <v>115</v>
      </c>
      <c r="J233" s="11">
        <v>18.31502</v>
      </c>
      <c r="K233" s="11">
        <v>29.45508</v>
      </c>
      <c r="L233" s="11">
        <v>17.5317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24">
      <c r="A234" s="8"/>
      <c r="B234" s="7">
        <v>22</v>
      </c>
      <c r="C234" s="152">
        <v>40497</v>
      </c>
      <c r="D234" s="11">
        <v>364.667</v>
      </c>
      <c r="E234" s="11">
        <v>8.148</v>
      </c>
      <c r="F234" s="54">
        <f t="shared" si="14"/>
        <v>0.7039872</v>
      </c>
      <c r="G234" s="11">
        <f t="shared" si="19"/>
        <v>9.676986666666666</v>
      </c>
      <c r="H234" s="54">
        <f t="shared" si="20"/>
        <v>6.812474747904</v>
      </c>
      <c r="I234" s="7" t="s">
        <v>116</v>
      </c>
      <c r="J234" s="11">
        <v>4.44529</v>
      </c>
      <c r="K234" s="11">
        <v>21.07538</v>
      </c>
      <c r="L234" s="11">
        <v>3.51029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24">
      <c r="A235" s="8"/>
      <c r="B235" s="7">
        <v>23</v>
      </c>
      <c r="C235" s="152">
        <v>40509</v>
      </c>
      <c r="D235" s="11">
        <v>369.437</v>
      </c>
      <c r="E235" s="11">
        <v>5.197</v>
      </c>
      <c r="F235" s="54">
        <f t="shared" si="14"/>
        <v>0.44902080000000005</v>
      </c>
      <c r="G235" s="11">
        <f t="shared" si="19"/>
        <v>4.011970000000001</v>
      </c>
      <c r="H235" s="54">
        <f t="shared" si="20"/>
        <v>1.8014579789760006</v>
      </c>
      <c r="I235" s="7" t="s">
        <v>117</v>
      </c>
      <c r="J235" s="11">
        <v>1.75039</v>
      </c>
      <c r="K235" s="11">
        <v>5.45554</v>
      </c>
      <c r="L235" s="11">
        <v>4.82998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24">
      <c r="A236" s="8"/>
      <c r="B236" s="7">
        <v>22</v>
      </c>
      <c r="C236" s="152">
        <v>40518</v>
      </c>
      <c r="D236" s="11">
        <v>364.337</v>
      </c>
      <c r="E236" s="11">
        <v>2.773</v>
      </c>
      <c r="F236" s="54">
        <f t="shared" si="14"/>
        <v>0.23958720000000003</v>
      </c>
      <c r="G236" s="11">
        <f t="shared" si="19"/>
        <v>17.18837</v>
      </c>
      <c r="H236" s="54">
        <f t="shared" si="20"/>
        <v>4.1181134408640006</v>
      </c>
      <c r="I236" s="7" t="s">
        <v>137</v>
      </c>
      <c r="J236" s="11">
        <v>19.51154</v>
      </c>
      <c r="K236" s="11">
        <v>18.45215</v>
      </c>
      <c r="L236" s="11">
        <v>13.60142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24">
      <c r="A237" s="8"/>
      <c r="B237" s="7">
        <v>23</v>
      </c>
      <c r="C237" s="152">
        <v>40528</v>
      </c>
      <c r="D237" s="11">
        <v>364.517</v>
      </c>
      <c r="E237" s="11">
        <v>5.311</v>
      </c>
      <c r="F237" s="54">
        <f t="shared" si="14"/>
        <v>0.4588704</v>
      </c>
      <c r="G237" s="11">
        <f t="shared" si="19"/>
        <v>67.14621999999999</v>
      </c>
      <c r="H237" s="54">
        <f t="shared" si="20"/>
        <v>30.811412829887995</v>
      </c>
      <c r="I237" s="7" t="s">
        <v>138</v>
      </c>
      <c r="J237" s="11">
        <v>52.59786</v>
      </c>
      <c r="K237" s="11">
        <v>103.32402</v>
      </c>
      <c r="L237" s="11">
        <v>45.51678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24">
      <c r="A238" s="8"/>
      <c r="B238" s="7">
        <v>24</v>
      </c>
      <c r="C238" s="152">
        <v>40533</v>
      </c>
      <c r="D238" s="11">
        <v>364.417</v>
      </c>
      <c r="E238" s="11">
        <v>3.46</v>
      </c>
      <c r="F238" s="54">
        <f t="shared" si="14"/>
        <v>0.298944</v>
      </c>
      <c r="G238" s="11">
        <f t="shared" si="19"/>
        <v>27.93216333333333</v>
      </c>
      <c r="H238" s="54">
        <f t="shared" si="20"/>
        <v>8.350152635519999</v>
      </c>
      <c r="I238" s="7" t="s">
        <v>140</v>
      </c>
      <c r="J238" s="11">
        <v>36.8698</v>
      </c>
      <c r="K238" s="11">
        <v>22.16085</v>
      </c>
      <c r="L238" s="11">
        <v>24.76584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24">
      <c r="A239" s="8"/>
      <c r="B239" s="7">
        <v>25</v>
      </c>
      <c r="C239" s="152">
        <v>40547</v>
      </c>
      <c r="D239" s="11">
        <v>364.237</v>
      </c>
      <c r="E239" s="11">
        <v>1.287</v>
      </c>
      <c r="F239" s="54">
        <f t="shared" si="14"/>
        <v>0.1111968</v>
      </c>
      <c r="G239" s="11">
        <f t="shared" si="19"/>
        <v>13.394776666666667</v>
      </c>
      <c r="H239" s="54">
        <f t="shared" si="20"/>
        <v>1.489456302048</v>
      </c>
      <c r="I239" s="7" t="s">
        <v>141</v>
      </c>
      <c r="J239" s="11">
        <v>11.7257</v>
      </c>
      <c r="K239" s="11">
        <v>20.72734</v>
      </c>
      <c r="L239" s="11">
        <v>7.73129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24">
      <c r="A240" s="8"/>
      <c r="B240" s="7">
        <v>26</v>
      </c>
      <c r="C240" s="152">
        <v>40562</v>
      </c>
      <c r="D240" s="11">
        <v>364.207</v>
      </c>
      <c r="E240" s="11">
        <v>0.988</v>
      </c>
      <c r="F240" s="54">
        <f t="shared" si="14"/>
        <v>0.0853632</v>
      </c>
      <c r="G240" s="11">
        <f t="shared" si="19"/>
        <v>10.686886666666666</v>
      </c>
      <c r="H240" s="54">
        <f t="shared" si="20"/>
        <v>0.9122668439039999</v>
      </c>
      <c r="I240" s="7" t="s">
        <v>142</v>
      </c>
      <c r="J240" s="11">
        <v>10.22423</v>
      </c>
      <c r="K240" s="11">
        <v>8.16122</v>
      </c>
      <c r="L240" s="11">
        <v>13.67521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24">
      <c r="A241" s="8"/>
      <c r="B241" s="7">
        <v>27</v>
      </c>
      <c r="C241" s="152">
        <v>40574</v>
      </c>
      <c r="D241" s="11">
        <v>364.217</v>
      </c>
      <c r="E241" s="11">
        <v>1.202</v>
      </c>
      <c r="F241" s="54">
        <f t="shared" si="14"/>
        <v>0.1038528</v>
      </c>
      <c r="G241" s="11">
        <f t="shared" si="19"/>
        <v>8.203743333333334</v>
      </c>
      <c r="H241" s="54">
        <f t="shared" si="20"/>
        <v>0.851981715648</v>
      </c>
      <c r="I241" s="7" t="s">
        <v>143</v>
      </c>
      <c r="J241" s="11">
        <v>7.70218</v>
      </c>
      <c r="K241" s="11">
        <v>6.3054</v>
      </c>
      <c r="L241" s="11">
        <v>10.60365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24">
      <c r="A242" s="8"/>
      <c r="B242" s="7">
        <v>28</v>
      </c>
      <c r="C242" s="152">
        <v>40577</v>
      </c>
      <c r="D242" s="11">
        <v>364.177</v>
      </c>
      <c r="E242" s="11">
        <v>0.885</v>
      </c>
      <c r="F242" s="54">
        <f t="shared" si="14"/>
        <v>0.076464</v>
      </c>
      <c r="G242" s="11">
        <f t="shared" si="19"/>
        <v>19.15695</v>
      </c>
      <c r="H242" s="54">
        <f t="shared" si="20"/>
        <v>1.4648170247999999</v>
      </c>
      <c r="I242" s="7" t="s">
        <v>144</v>
      </c>
      <c r="J242" s="11">
        <v>21.58741</v>
      </c>
      <c r="K242" s="11">
        <v>15.42445</v>
      </c>
      <c r="L242" s="11">
        <v>20.45899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24">
      <c r="A243" s="8"/>
      <c r="B243" s="7">
        <v>29</v>
      </c>
      <c r="C243" s="152">
        <v>40589</v>
      </c>
      <c r="D243" s="11">
        <v>364.147</v>
      </c>
      <c r="E243" s="11">
        <v>0.691</v>
      </c>
      <c r="F243" s="54">
        <f t="shared" si="14"/>
        <v>0.059702399999999996</v>
      </c>
      <c r="G243" s="11">
        <f t="shared" si="19"/>
        <v>21.08927</v>
      </c>
      <c r="H243" s="54">
        <f t="shared" si="20"/>
        <v>1.2590800332479999</v>
      </c>
      <c r="I243" s="7" t="s">
        <v>145</v>
      </c>
      <c r="J243" s="11">
        <v>13.59829</v>
      </c>
      <c r="K243" s="11">
        <v>24.03698</v>
      </c>
      <c r="L243" s="11">
        <v>25.63254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24">
      <c r="A244" s="8"/>
      <c r="B244" s="7">
        <v>30</v>
      </c>
      <c r="C244" s="152">
        <v>40598</v>
      </c>
      <c r="D244" s="11">
        <v>364.067</v>
      </c>
      <c r="E244" s="11">
        <v>0.356</v>
      </c>
      <c r="F244" s="54">
        <f t="shared" si="14"/>
        <v>0.0307584</v>
      </c>
      <c r="G244" s="11">
        <f t="shared" si="19"/>
        <v>12.903136666666667</v>
      </c>
      <c r="H244" s="54">
        <f t="shared" si="20"/>
        <v>0.39687983884800004</v>
      </c>
      <c r="I244" s="7" t="s">
        <v>146</v>
      </c>
      <c r="J244" s="11">
        <v>19.53645</v>
      </c>
      <c r="K244" s="11">
        <v>8.32883</v>
      </c>
      <c r="L244" s="11">
        <v>10.84413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24">
      <c r="A245" s="8"/>
      <c r="B245" s="7">
        <v>31</v>
      </c>
      <c r="C245" s="152">
        <v>40610</v>
      </c>
      <c r="D245" s="11">
        <v>364.087</v>
      </c>
      <c r="E245" s="11">
        <v>0.397</v>
      </c>
      <c r="F245" s="54">
        <f t="shared" si="14"/>
        <v>0.034300800000000006</v>
      </c>
      <c r="G245" s="11">
        <f t="shared" si="19"/>
        <v>7.819423333333333</v>
      </c>
      <c r="H245" s="54">
        <f t="shared" si="20"/>
        <v>0.26821247587200003</v>
      </c>
      <c r="I245" s="7" t="s">
        <v>147</v>
      </c>
      <c r="J245" s="11">
        <v>9.76257</v>
      </c>
      <c r="K245" s="11">
        <v>5.24462</v>
      </c>
      <c r="L245" s="11">
        <v>8.45108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24">
      <c r="A246" s="8"/>
      <c r="B246" s="7">
        <v>32</v>
      </c>
      <c r="C246" s="152">
        <v>40619</v>
      </c>
      <c r="D246" s="11">
        <v>364.247</v>
      </c>
      <c r="E246" s="11">
        <v>1.525</v>
      </c>
      <c r="F246" s="54">
        <f t="shared" si="14"/>
        <v>0.13176</v>
      </c>
      <c r="G246" s="11">
        <f t="shared" si="19"/>
        <v>2.16737</v>
      </c>
      <c r="H246" s="54">
        <f t="shared" si="20"/>
        <v>0.28557267119999996</v>
      </c>
      <c r="I246" s="7" t="s">
        <v>148</v>
      </c>
      <c r="J246" s="11">
        <v>2.56764</v>
      </c>
      <c r="K246" s="11">
        <v>0.26317</v>
      </c>
      <c r="L246" s="11">
        <v>3.6713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24.75" thickBot="1">
      <c r="A247" s="75"/>
      <c r="B247" s="64">
        <v>33</v>
      </c>
      <c r="C247" s="155">
        <v>40627</v>
      </c>
      <c r="D247" s="60">
        <v>364.317</v>
      </c>
      <c r="E247" s="60">
        <v>2.574</v>
      </c>
      <c r="F247" s="61">
        <f t="shared" si="14"/>
        <v>0.2223936</v>
      </c>
      <c r="G247" s="60">
        <f t="shared" si="19"/>
        <v>2.8072199999999996</v>
      </c>
      <c r="H247" s="61">
        <f t="shared" si="20"/>
        <v>0.6243077617919999</v>
      </c>
      <c r="I247" s="64" t="s">
        <v>149</v>
      </c>
      <c r="J247" s="60">
        <v>2.17994</v>
      </c>
      <c r="K247" s="60">
        <v>1.60102</v>
      </c>
      <c r="L247" s="60">
        <v>4.6407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24">
      <c r="A248" s="8"/>
      <c r="B248" s="7">
        <v>1</v>
      </c>
      <c r="C248" s="152">
        <v>40637</v>
      </c>
      <c r="D248" s="11">
        <v>364.167</v>
      </c>
      <c r="E248" s="11">
        <v>0.795</v>
      </c>
      <c r="F248" s="54">
        <f t="shared" si="14"/>
        <v>0.06868800000000001</v>
      </c>
      <c r="G248" s="11">
        <f t="shared" si="19"/>
        <v>8.785969999999999</v>
      </c>
      <c r="H248" s="54">
        <f t="shared" si="20"/>
        <v>0.60349070736</v>
      </c>
      <c r="I248" s="79" t="s">
        <v>153</v>
      </c>
      <c r="J248" s="11">
        <v>0.81893</v>
      </c>
      <c r="K248" s="11">
        <v>13.13562</v>
      </c>
      <c r="L248" s="11">
        <v>12.40336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24">
      <c r="A249" s="8"/>
      <c r="B249" s="7">
        <v>2</v>
      </c>
      <c r="C249" s="152">
        <v>40652</v>
      </c>
      <c r="D249" s="11">
        <v>364.247</v>
      </c>
      <c r="E249" s="11">
        <v>1.576</v>
      </c>
      <c r="F249" s="11">
        <f t="shared" si="14"/>
        <v>0.13616640000000002</v>
      </c>
      <c r="G249" s="11">
        <f t="shared" si="19"/>
        <v>7.997863333333332</v>
      </c>
      <c r="H249" s="11">
        <f t="shared" si="20"/>
        <v>1.089040257792</v>
      </c>
      <c r="I249" s="7" t="s">
        <v>154</v>
      </c>
      <c r="J249" s="11">
        <v>0.64807</v>
      </c>
      <c r="K249" s="11">
        <v>7.32286</v>
      </c>
      <c r="L249" s="11">
        <v>16.02266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24">
      <c r="A250" s="8"/>
      <c r="B250" s="7">
        <v>3</v>
      </c>
      <c r="C250" s="152">
        <v>40660</v>
      </c>
      <c r="D250" s="11">
        <v>364.467</v>
      </c>
      <c r="E250" s="11">
        <v>4.591</v>
      </c>
      <c r="F250" s="11">
        <f t="shared" si="14"/>
        <v>0.3966624</v>
      </c>
      <c r="G250" s="11">
        <f t="shared" si="19"/>
        <v>126.58786000000002</v>
      </c>
      <c r="H250" s="11">
        <f t="shared" si="20"/>
        <v>50.21264435846401</v>
      </c>
      <c r="I250" s="7" t="s">
        <v>155</v>
      </c>
      <c r="J250" s="11">
        <v>133.1125</v>
      </c>
      <c r="K250" s="11">
        <v>116.21487</v>
      </c>
      <c r="L250" s="11">
        <v>130.43621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24">
      <c r="A251" s="8"/>
      <c r="B251" s="7">
        <v>4</v>
      </c>
      <c r="C251" s="152">
        <v>40667</v>
      </c>
      <c r="D251" s="11">
        <v>364.697</v>
      </c>
      <c r="E251" s="11">
        <v>8.931</v>
      </c>
      <c r="F251" s="11">
        <f t="shared" si="14"/>
        <v>0.7716384</v>
      </c>
      <c r="G251" s="11">
        <f t="shared" si="19"/>
        <v>162.9867</v>
      </c>
      <c r="H251" s="11">
        <f t="shared" si="20"/>
        <v>125.76679640928</v>
      </c>
      <c r="I251" s="7" t="s">
        <v>156</v>
      </c>
      <c r="J251" s="11">
        <v>162.34304</v>
      </c>
      <c r="K251" s="11">
        <v>161.24284</v>
      </c>
      <c r="L251" s="11">
        <v>165.37422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24">
      <c r="A252" s="8"/>
      <c r="B252" s="7">
        <v>5</v>
      </c>
      <c r="C252" s="152">
        <v>40674</v>
      </c>
      <c r="D252" s="11">
        <v>368.157</v>
      </c>
      <c r="E252" s="11">
        <v>300.757</v>
      </c>
      <c r="F252" s="11">
        <f t="shared" si="14"/>
        <v>25.9854048</v>
      </c>
      <c r="G252" s="11">
        <f t="shared" si="19"/>
        <v>1778.8119133333332</v>
      </c>
      <c r="H252" s="11">
        <f t="shared" si="20"/>
        <v>46223.147631029184</v>
      </c>
      <c r="I252" s="7" t="s">
        <v>157</v>
      </c>
      <c r="J252" s="11">
        <v>1893.43246</v>
      </c>
      <c r="K252" s="11">
        <v>1711.99854</v>
      </c>
      <c r="L252" s="11">
        <v>1731.00474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24">
      <c r="A253" s="8"/>
      <c r="B253" s="7">
        <v>6</v>
      </c>
      <c r="C253" s="152">
        <v>40681</v>
      </c>
      <c r="D253" s="11">
        <v>365.867</v>
      </c>
      <c r="E253" s="11">
        <v>88.469</v>
      </c>
      <c r="F253" s="11">
        <f t="shared" si="14"/>
        <v>7.6437216</v>
      </c>
      <c r="G253" s="11">
        <f t="shared" si="19"/>
        <v>1140.47359</v>
      </c>
      <c r="H253" s="11">
        <f t="shared" si="20"/>
        <v>8717.462614112545</v>
      </c>
      <c r="I253" s="7" t="s">
        <v>158</v>
      </c>
      <c r="J253" s="11">
        <v>1137.89374</v>
      </c>
      <c r="K253" s="11">
        <v>1122.18531</v>
      </c>
      <c r="L253" s="11">
        <v>1161.34172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24">
      <c r="A254" s="8"/>
      <c r="B254" s="7">
        <v>7</v>
      </c>
      <c r="C254" s="152">
        <v>40704</v>
      </c>
      <c r="D254" s="11">
        <v>364.867</v>
      </c>
      <c r="E254" s="11">
        <v>12.534</v>
      </c>
      <c r="F254" s="11">
        <f t="shared" si="14"/>
        <v>1.0829376000000002</v>
      </c>
      <c r="G254" s="11">
        <f t="shared" si="19"/>
        <v>81.2984</v>
      </c>
      <c r="H254" s="11">
        <f t="shared" si="20"/>
        <v>88.04109417984002</v>
      </c>
      <c r="I254" s="7" t="s">
        <v>159</v>
      </c>
      <c r="J254" s="11">
        <v>85.20551</v>
      </c>
      <c r="K254" s="11">
        <v>80.32129</v>
      </c>
      <c r="L254" s="11">
        <v>78.3684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24">
      <c r="A255" s="8"/>
      <c r="B255" s="7">
        <v>8</v>
      </c>
      <c r="C255" s="152">
        <v>40710</v>
      </c>
      <c r="D255" s="11">
        <v>364.677</v>
      </c>
      <c r="E255" s="11">
        <v>7.359</v>
      </c>
      <c r="F255" s="11">
        <f t="shared" si="14"/>
        <v>0.6358176</v>
      </c>
      <c r="G255" s="11">
        <f t="shared" si="19"/>
        <v>33.88897</v>
      </c>
      <c r="H255" s="11">
        <f t="shared" si="20"/>
        <v>21.547203571872</v>
      </c>
      <c r="I255" s="7" t="s">
        <v>160</v>
      </c>
      <c r="J255" s="11">
        <v>31.5203</v>
      </c>
      <c r="K255" s="11">
        <v>41.65381</v>
      </c>
      <c r="L255" s="11">
        <v>28.4928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24">
      <c r="A256" s="8"/>
      <c r="B256" s="7">
        <v>9</v>
      </c>
      <c r="C256" s="152">
        <v>40718</v>
      </c>
      <c r="D256" s="11">
        <v>364.594</v>
      </c>
      <c r="E256" s="11">
        <v>6.795</v>
      </c>
      <c r="F256" s="11">
        <f t="shared" si="14"/>
        <v>0.587088</v>
      </c>
      <c r="G256" s="11">
        <f t="shared" si="19"/>
        <v>78.89327666666668</v>
      </c>
      <c r="H256" s="11">
        <f t="shared" si="20"/>
        <v>46.317296011680014</v>
      </c>
      <c r="I256" s="7" t="s">
        <v>161</v>
      </c>
      <c r="J256" s="11">
        <v>84.6855</v>
      </c>
      <c r="K256" s="11">
        <v>75.29837</v>
      </c>
      <c r="L256" s="11">
        <v>76.69596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24">
      <c r="A257" s="8"/>
      <c r="B257" s="7">
        <v>10</v>
      </c>
      <c r="C257" s="74">
        <v>19906</v>
      </c>
      <c r="D257" s="11">
        <v>364.673</v>
      </c>
      <c r="E257" s="11">
        <v>9.059</v>
      </c>
      <c r="F257" s="11">
        <f t="shared" si="14"/>
        <v>0.7826976</v>
      </c>
      <c r="G257" s="11">
        <f aca="true" t="shared" si="21" ref="G257:G344">+AVERAGE(J257:L257)</f>
        <v>17.192800000000002</v>
      </c>
      <c r="H257" s="11">
        <f aca="true" t="shared" si="22" ref="H257:H344">G257*F257</f>
        <v>13.456763297280002</v>
      </c>
      <c r="I257" s="7" t="s">
        <v>127</v>
      </c>
      <c r="J257" s="11">
        <v>15.23276</v>
      </c>
      <c r="K257" s="11">
        <v>26.04167</v>
      </c>
      <c r="L257" s="11">
        <v>10.30397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24">
      <c r="A258" s="8"/>
      <c r="B258" s="7">
        <v>11</v>
      </c>
      <c r="C258" s="74">
        <v>19919</v>
      </c>
      <c r="D258" s="11">
        <v>364.597</v>
      </c>
      <c r="E258" s="11">
        <v>6.961</v>
      </c>
      <c r="F258" s="11">
        <f t="shared" si="14"/>
        <v>0.6014304</v>
      </c>
      <c r="G258" s="11">
        <f t="shared" si="21"/>
        <v>577.6356066666667</v>
      </c>
      <c r="H258" s="11">
        <f t="shared" si="22"/>
        <v>347.4076139717761</v>
      </c>
      <c r="I258" s="7" t="s">
        <v>128</v>
      </c>
      <c r="J258" s="11">
        <v>728.04272</v>
      </c>
      <c r="K258" s="11">
        <v>634.22819</v>
      </c>
      <c r="L258" s="11">
        <v>370.63591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24">
      <c r="A259" s="8"/>
      <c r="B259" s="7">
        <v>12</v>
      </c>
      <c r="C259" s="74">
        <v>19931</v>
      </c>
      <c r="D259" s="11">
        <v>364.637</v>
      </c>
      <c r="E259" s="11">
        <v>8.966</v>
      </c>
      <c r="F259" s="11">
        <f t="shared" si="14"/>
        <v>0.7746624</v>
      </c>
      <c r="G259" s="11">
        <f t="shared" si="21"/>
        <v>79.40983333333332</v>
      </c>
      <c r="H259" s="11">
        <f t="shared" si="22"/>
        <v>61.51581207359999</v>
      </c>
      <c r="I259" s="7" t="s">
        <v>129</v>
      </c>
      <c r="J259" s="11">
        <v>69.67638</v>
      </c>
      <c r="K259" s="11">
        <v>94.71</v>
      </c>
      <c r="L259" s="11">
        <v>73.84312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24">
      <c r="A260" s="8"/>
      <c r="B260" s="7">
        <v>13</v>
      </c>
      <c r="C260" s="74">
        <v>19944</v>
      </c>
      <c r="D260" s="11">
        <v>364.987</v>
      </c>
      <c r="E260" s="11">
        <v>17.76</v>
      </c>
      <c r="F260" s="11">
        <f t="shared" si="14"/>
        <v>1.5344640000000003</v>
      </c>
      <c r="G260" s="11">
        <f t="shared" si="21"/>
        <v>54.84843</v>
      </c>
      <c r="H260" s="11">
        <f t="shared" si="22"/>
        <v>84.16294129152001</v>
      </c>
      <c r="I260" s="7" t="s">
        <v>130</v>
      </c>
      <c r="J260" s="11">
        <v>50.35169</v>
      </c>
      <c r="K260" s="11">
        <v>59.24855</v>
      </c>
      <c r="L260" s="11">
        <v>54.94505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24">
      <c r="A261" s="8"/>
      <c r="B261" s="7">
        <v>14</v>
      </c>
      <c r="C261" s="74">
        <v>19954</v>
      </c>
      <c r="D261" s="11">
        <v>364.937</v>
      </c>
      <c r="E261" s="11">
        <v>16.05</v>
      </c>
      <c r="F261" s="11">
        <f t="shared" si="14"/>
        <v>1.3867200000000002</v>
      </c>
      <c r="G261" s="11">
        <f t="shared" si="21"/>
        <v>112.30288333333334</v>
      </c>
      <c r="H261" s="11">
        <f t="shared" si="22"/>
        <v>155.73265437600003</v>
      </c>
      <c r="I261" s="7" t="s">
        <v>131</v>
      </c>
      <c r="J261" s="11">
        <v>118.19894</v>
      </c>
      <c r="K261" s="11">
        <v>113.06378</v>
      </c>
      <c r="L261" s="11">
        <v>105.64593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24">
      <c r="A262" s="8"/>
      <c r="B262" s="7">
        <v>15</v>
      </c>
      <c r="C262" s="74">
        <v>19962</v>
      </c>
      <c r="D262" s="11">
        <v>267.202</v>
      </c>
      <c r="E262" s="11">
        <v>176.408</v>
      </c>
      <c r="F262" s="11">
        <f t="shared" si="14"/>
        <v>15.2416512</v>
      </c>
      <c r="G262" s="11">
        <f t="shared" si="21"/>
        <v>1921.2733133333331</v>
      </c>
      <c r="H262" s="11">
        <f t="shared" si="22"/>
        <v>29283.37770169497</v>
      </c>
      <c r="I262" s="7" t="s">
        <v>132</v>
      </c>
      <c r="J262" s="11">
        <v>1925.93313</v>
      </c>
      <c r="K262" s="11">
        <v>1973.89742</v>
      </c>
      <c r="L262" s="11">
        <v>1863.98939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24">
      <c r="A263" s="8"/>
      <c r="B263" s="7">
        <v>16</v>
      </c>
      <c r="C263" s="74">
        <v>19969</v>
      </c>
      <c r="D263" s="11">
        <v>365.267</v>
      </c>
      <c r="E263" s="11">
        <v>29.255</v>
      </c>
      <c r="F263" s="11">
        <f t="shared" si="14"/>
        <v>2.527632</v>
      </c>
      <c r="G263" s="11">
        <f t="shared" si="21"/>
        <v>998.5389733333335</v>
      </c>
      <c r="H263" s="11">
        <f t="shared" si="22"/>
        <v>2523.9390622444807</v>
      </c>
      <c r="I263" s="7" t="s">
        <v>133</v>
      </c>
      <c r="J263" s="11">
        <v>894.62243</v>
      </c>
      <c r="K263" s="11">
        <v>1021.06879</v>
      </c>
      <c r="L263" s="11">
        <v>1079.9257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24">
      <c r="A264" s="8"/>
      <c r="B264" s="7">
        <v>17</v>
      </c>
      <c r="C264" s="74">
        <v>19981</v>
      </c>
      <c r="D264" s="11">
        <v>366.082</v>
      </c>
      <c r="E264" s="11">
        <v>124.241</v>
      </c>
      <c r="F264" s="11">
        <f t="shared" si="14"/>
        <v>10.7344224</v>
      </c>
      <c r="G264" s="11">
        <f t="shared" si="21"/>
        <v>1014.8561300000001</v>
      </c>
      <c r="H264" s="11">
        <f t="shared" si="22"/>
        <v>10893.894374649313</v>
      </c>
      <c r="I264" s="7" t="s">
        <v>134</v>
      </c>
      <c r="J264" s="11">
        <v>985.75067</v>
      </c>
      <c r="K264" s="11">
        <v>1016.57866</v>
      </c>
      <c r="L264" s="11">
        <v>1042.23906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24">
      <c r="A265" s="8"/>
      <c r="B265" s="7">
        <v>18</v>
      </c>
      <c r="C265" s="74">
        <v>19989</v>
      </c>
      <c r="D265" s="11">
        <v>365.407</v>
      </c>
      <c r="E265" s="11">
        <v>37.947</v>
      </c>
      <c r="F265" s="11">
        <f t="shared" si="14"/>
        <v>3.2786208000000006</v>
      </c>
      <c r="G265" s="11">
        <f t="shared" si="21"/>
        <v>320.12520666666666</v>
      </c>
      <c r="H265" s="11">
        <f t="shared" si="22"/>
        <v>1049.5691611816321</v>
      </c>
      <c r="I265" s="7" t="s">
        <v>135</v>
      </c>
      <c r="J265" s="11">
        <v>312.60767</v>
      </c>
      <c r="K265" s="11">
        <v>310.06212</v>
      </c>
      <c r="L265" s="11">
        <v>337.70583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24">
      <c r="A266" s="8"/>
      <c r="B266" s="7">
        <v>19</v>
      </c>
      <c r="C266" s="74">
        <v>20000</v>
      </c>
      <c r="D266" s="11">
        <v>369.667</v>
      </c>
      <c r="E266" s="11">
        <v>465.157</v>
      </c>
      <c r="F266" s="11">
        <f t="shared" si="14"/>
        <v>40.1895648</v>
      </c>
      <c r="G266" s="11">
        <f t="shared" si="21"/>
        <v>1554.8348466666666</v>
      </c>
      <c r="H266" s="11">
        <f t="shared" si="22"/>
        <v>62488.13582340806</v>
      </c>
      <c r="I266" s="7" t="s">
        <v>113</v>
      </c>
      <c r="J266" s="11">
        <v>1559.33192</v>
      </c>
      <c r="K266" s="11">
        <v>1627.90698</v>
      </c>
      <c r="L266" s="11">
        <v>1477.26564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24">
      <c r="A267" s="8"/>
      <c r="B267" s="7">
        <v>20</v>
      </c>
      <c r="C267" s="74">
        <v>20000</v>
      </c>
      <c r="D267" s="11">
        <v>369.487</v>
      </c>
      <c r="E267" s="11">
        <v>419.814</v>
      </c>
      <c r="F267" s="11">
        <f t="shared" si="14"/>
        <v>36.27192960000001</v>
      </c>
      <c r="G267" s="11">
        <f t="shared" si="21"/>
        <v>244.69814666666664</v>
      </c>
      <c r="H267" s="11">
        <f t="shared" si="22"/>
        <v>8875.67394914381</v>
      </c>
      <c r="I267" s="7" t="s">
        <v>114</v>
      </c>
      <c r="J267" s="11">
        <v>237.93292</v>
      </c>
      <c r="K267" s="11">
        <v>262.04107</v>
      </c>
      <c r="L267" s="11">
        <v>234.12045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24">
      <c r="A268" s="8"/>
      <c r="B268" s="7">
        <v>21</v>
      </c>
      <c r="C268" s="74">
        <v>20010</v>
      </c>
      <c r="D268" s="11">
        <v>365.427</v>
      </c>
      <c r="E268" s="11">
        <v>28.545</v>
      </c>
      <c r="F268" s="11">
        <f t="shared" si="14"/>
        <v>2.4662880000000005</v>
      </c>
      <c r="G268" s="11">
        <f t="shared" si="21"/>
        <v>257.82185</v>
      </c>
      <c r="H268" s="11">
        <f t="shared" si="22"/>
        <v>635.8629347928</v>
      </c>
      <c r="I268" s="7" t="s">
        <v>115</v>
      </c>
      <c r="J268" s="11">
        <v>302.16806</v>
      </c>
      <c r="K268" s="11">
        <v>239.20497</v>
      </c>
      <c r="L268" s="11">
        <v>232.09252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24">
      <c r="A269" s="8"/>
      <c r="B269" s="7">
        <v>22</v>
      </c>
      <c r="C269" s="74">
        <v>20031</v>
      </c>
      <c r="D269" s="11">
        <v>365.057</v>
      </c>
      <c r="E269" s="11">
        <v>15.063</v>
      </c>
      <c r="F269" s="11">
        <f t="shared" si="14"/>
        <v>1.3014432</v>
      </c>
      <c r="G269" s="11">
        <f t="shared" si="21"/>
        <v>45.168733333333336</v>
      </c>
      <c r="H269" s="11">
        <f t="shared" si="22"/>
        <v>58.784540849280006</v>
      </c>
      <c r="I269" s="7" t="s">
        <v>116</v>
      </c>
      <c r="J269" s="11">
        <v>48.18478</v>
      </c>
      <c r="K269" s="11">
        <v>53.88324</v>
      </c>
      <c r="L269" s="11">
        <v>33.43818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24">
      <c r="A270" s="8"/>
      <c r="B270" s="7">
        <v>23</v>
      </c>
      <c r="C270" s="74">
        <v>20045</v>
      </c>
      <c r="D270" s="11">
        <v>364.907</v>
      </c>
      <c r="E270" s="11">
        <v>10.629</v>
      </c>
      <c r="F270" s="11">
        <f t="shared" si="14"/>
        <v>0.9183456</v>
      </c>
      <c r="G270" s="11">
        <f t="shared" si="21"/>
        <v>34.77355666666667</v>
      </c>
      <c r="H270" s="11">
        <f t="shared" si="22"/>
        <v>31.934142761184003</v>
      </c>
      <c r="I270" s="7" t="s">
        <v>117</v>
      </c>
      <c r="J270" s="11">
        <v>36.71532</v>
      </c>
      <c r="K270" s="11">
        <v>39.46397</v>
      </c>
      <c r="L270" s="11">
        <v>28.14138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24">
      <c r="A271" s="8"/>
      <c r="B271" s="7">
        <v>24</v>
      </c>
      <c r="C271" s="74">
        <v>20053</v>
      </c>
      <c r="D271" s="11">
        <v>364.857</v>
      </c>
      <c r="E271" s="11">
        <v>4.682</v>
      </c>
      <c r="F271" s="11">
        <f t="shared" si="14"/>
        <v>0.4045248000000001</v>
      </c>
      <c r="G271" s="11">
        <f t="shared" si="21"/>
        <v>31.56255333333333</v>
      </c>
      <c r="H271" s="11">
        <f t="shared" si="22"/>
        <v>12.767835574656</v>
      </c>
      <c r="I271" s="7" t="s">
        <v>137</v>
      </c>
      <c r="J271" s="11">
        <v>34.7405</v>
      </c>
      <c r="K271" s="11">
        <v>26.69669</v>
      </c>
      <c r="L271" s="11">
        <v>33.25047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24">
      <c r="A272" s="8"/>
      <c r="B272" s="7">
        <v>25</v>
      </c>
      <c r="C272" s="74">
        <v>20066</v>
      </c>
      <c r="D272" s="11">
        <v>364.787</v>
      </c>
      <c r="E272" s="11">
        <v>6.506</v>
      </c>
      <c r="F272" s="11">
        <f t="shared" si="14"/>
        <v>0.5621184</v>
      </c>
      <c r="G272" s="11">
        <f t="shared" si="21"/>
        <v>3.8371133333333334</v>
      </c>
      <c r="H272" s="11">
        <f t="shared" si="22"/>
        <v>2.156912007552</v>
      </c>
      <c r="I272" s="7" t="s">
        <v>138</v>
      </c>
      <c r="J272" s="11">
        <v>4.15007</v>
      </c>
      <c r="K272" s="11">
        <v>4.28837</v>
      </c>
      <c r="L272" s="11">
        <v>3.0729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24">
      <c r="A273" s="8"/>
      <c r="B273" s="7">
        <v>26</v>
      </c>
      <c r="C273" s="74">
        <v>20078</v>
      </c>
      <c r="D273" s="11">
        <v>364.817</v>
      </c>
      <c r="E273" s="11">
        <v>6.756</v>
      </c>
      <c r="F273" s="11">
        <f t="shared" si="14"/>
        <v>0.5837184000000001</v>
      </c>
      <c r="G273" s="11">
        <f t="shared" si="21"/>
        <v>39.98557333333333</v>
      </c>
      <c r="H273" s="11">
        <f t="shared" si="22"/>
        <v>23.340314889216</v>
      </c>
      <c r="I273" s="7" t="s">
        <v>140</v>
      </c>
      <c r="J273" s="11">
        <v>48.83031</v>
      </c>
      <c r="K273" s="11">
        <v>26.30022</v>
      </c>
      <c r="L273" s="11">
        <v>44.82619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24">
      <c r="A274" s="8"/>
      <c r="B274" s="7">
        <v>27</v>
      </c>
      <c r="C274" s="74">
        <v>20086</v>
      </c>
      <c r="D274" s="11">
        <v>364.757</v>
      </c>
      <c r="E274" s="11">
        <v>5.493</v>
      </c>
      <c r="F274" s="11">
        <f t="shared" si="14"/>
        <v>0.47459520000000005</v>
      </c>
      <c r="G274" s="11">
        <f t="shared" si="21"/>
        <v>13.550243333333334</v>
      </c>
      <c r="H274" s="11">
        <f t="shared" si="22"/>
        <v>6.430880444832001</v>
      </c>
      <c r="I274" s="7" t="s">
        <v>141</v>
      </c>
      <c r="J274" s="11">
        <v>9.75848</v>
      </c>
      <c r="K274" s="11">
        <v>4.56656</v>
      </c>
      <c r="L274" s="11">
        <v>26.32569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24">
      <c r="A275" s="8"/>
      <c r="B275" s="7">
        <v>28</v>
      </c>
      <c r="C275" s="74">
        <v>20095</v>
      </c>
      <c r="D275" s="11">
        <v>364.577</v>
      </c>
      <c r="E275" s="11">
        <v>2.242</v>
      </c>
      <c r="F275" s="11">
        <f t="shared" si="14"/>
        <v>0.19370880000000001</v>
      </c>
      <c r="G275" s="11">
        <f t="shared" si="21"/>
        <v>15.413670000000002</v>
      </c>
      <c r="H275" s="11">
        <f t="shared" si="22"/>
        <v>2.9857635192960004</v>
      </c>
      <c r="I275" s="7" t="s">
        <v>142</v>
      </c>
      <c r="J275" s="11">
        <v>26.38684</v>
      </c>
      <c r="K275" s="11">
        <v>14.58867</v>
      </c>
      <c r="L275" s="11">
        <v>5.2655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24">
      <c r="A276" s="8"/>
      <c r="B276" s="7">
        <v>29</v>
      </c>
      <c r="C276" s="74">
        <v>20105</v>
      </c>
      <c r="D276" s="11">
        <v>364.567</v>
      </c>
      <c r="E276" s="11">
        <v>0.47</v>
      </c>
      <c r="F276" s="11">
        <f t="shared" si="14"/>
        <v>0.040608</v>
      </c>
      <c r="G276" s="11">
        <f t="shared" si="21"/>
        <v>16.051153333333335</v>
      </c>
      <c r="H276" s="11">
        <f t="shared" si="22"/>
        <v>0.6518052345600001</v>
      </c>
      <c r="I276" s="7" t="s">
        <v>143</v>
      </c>
      <c r="J276" s="11">
        <v>13.28688</v>
      </c>
      <c r="K276" s="11">
        <v>30.36495</v>
      </c>
      <c r="L276" s="11">
        <v>4.50163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24">
      <c r="A277" s="8"/>
      <c r="B277" s="7">
        <v>30</v>
      </c>
      <c r="C277" s="74">
        <v>20115</v>
      </c>
      <c r="D277" s="11">
        <v>364.517</v>
      </c>
      <c r="E277" s="11">
        <v>1.553</v>
      </c>
      <c r="F277" s="11">
        <f t="shared" si="14"/>
        <v>0.1341792</v>
      </c>
      <c r="G277" s="11">
        <f t="shared" si="21"/>
        <v>16.919833333333333</v>
      </c>
      <c r="H277" s="11">
        <f t="shared" si="22"/>
        <v>2.2702897008</v>
      </c>
      <c r="I277" s="7" t="s">
        <v>144</v>
      </c>
      <c r="J277" s="11">
        <v>0.68987</v>
      </c>
      <c r="K277" s="11">
        <v>9.10256</v>
      </c>
      <c r="L277" s="11">
        <v>40.96707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24">
      <c r="A278" s="8"/>
      <c r="B278" s="7">
        <v>31</v>
      </c>
      <c r="C278" s="74">
        <v>20122</v>
      </c>
      <c r="D278" s="11">
        <v>364.547</v>
      </c>
      <c r="E278" s="11">
        <v>1.846</v>
      </c>
      <c r="F278" s="11">
        <f t="shared" si="14"/>
        <v>0.1594944</v>
      </c>
      <c r="G278" s="11">
        <f t="shared" si="21"/>
        <v>4.794413333333334</v>
      </c>
      <c r="H278" s="11">
        <f t="shared" si="22"/>
        <v>0.7646820779520002</v>
      </c>
      <c r="I278" s="7" t="s">
        <v>145</v>
      </c>
      <c r="J278" s="11">
        <v>1.94906</v>
      </c>
      <c r="K278" s="11">
        <v>5.43249</v>
      </c>
      <c r="L278" s="11">
        <v>7.00169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24">
      <c r="A279" s="8"/>
      <c r="B279" s="7">
        <v>32</v>
      </c>
      <c r="C279" s="74">
        <v>20133</v>
      </c>
      <c r="D279" s="11">
        <v>364.507</v>
      </c>
      <c r="E279" s="11">
        <v>1.52</v>
      </c>
      <c r="F279" s="11">
        <f t="shared" si="14"/>
        <v>0.131328</v>
      </c>
      <c r="G279" s="11">
        <f t="shared" si="21"/>
        <v>8.297363333333333</v>
      </c>
      <c r="H279" s="11">
        <f t="shared" si="22"/>
        <v>1.08967613184</v>
      </c>
      <c r="I279" s="7" t="s">
        <v>146</v>
      </c>
      <c r="J279" s="11">
        <v>15.5449</v>
      </c>
      <c r="K279" s="11">
        <v>2.04283</v>
      </c>
      <c r="L279" s="11">
        <v>7.30436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24">
      <c r="A280" s="8"/>
      <c r="B280" s="7">
        <v>33</v>
      </c>
      <c r="C280" s="74">
        <v>20141</v>
      </c>
      <c r="D280" s="11">
        <v>364.597</v>
      </c>
      <c r="E280" s="11">
        <v>2.818</v>
      </c>
      <c r="F280" s="11">
        <f t="shared" si="14"/>
        <v>0.24347520000000003</v>
      </c>
      <c r="G280" s="11">
        <f t="shared" si="21"/>
        <v>9.62441</v>
      </c>
      <c r="H280" s="11">
        <f t="shared" si="22"/>
        <v>2.343305149632</v>
      </c>
      <c r="I280" s="7" t="s">
        <v>147</v>
      </c>
      <c r="J280" s="11">
        <v>2.15133</v>
      </c>
      <c r="K280" s="11">
        <v>14.21749</v>
      </c>
      <c r="L280" s="11">
        <v>12.50441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24">
      <c r="A281" s="8"/>
      <c r="B281" s="7">
        <v>34</v>
      </c>
      <c r="C281" s="74">
        <v>20150</v>
      </c>
      <c r="D281" s="11">
        <v>364.547</v>
      </c>
      <c r="E281" s="11">
        <v>1.07</v>
      </c>
      <c r="F281" s="11">
        <f t="shared" si="14"/>
        <v>0.09244800000000002</v>
      </c>
      <c r="G281" s="11">
        <f t="shared" si="21"/>
        <v>2.8515266666666665</v>
      </c>
      <c r="H281" s="11">
        <f t="shared" si="22"/>
        <v>0.26361793728000005</v>
      </c>
      <c r="I281" s="7" t="s">
        <v>148</v>
      </c>
      <c r="J281" s="11">
        <v>0</v>
      </c>
      <c r="K281" s="11">
        <v>8.55458</v>
      </c>
      <c r="L281" s="11"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24">
      <c r="A282" s="8"/>
      <c r="B282" s="7">
        <v>35</v>
      </c>
      <c r="C282" s="74">
        <v>20162</v>
      </c>
      <c r="D282" s="11">
        <v>364.467</v>
      </c>
      <c r="E282" s="11">
        <v>1.054</v>
      </c>
      <c r="F282" s="11">
        <f t="shared" si="14"/>
        <v>0.09106560000000001</v>
      </c>
      <c r="G282" s="11">
        <f t="shared" si="21"/>
        <v>1.57169</v>
      </c>
      <c r="H282" s="11">
        <f t="shared" si="22"/>
        <v>0.14312689286400002</v>
      </c>
      <c r="I282" s="7" t="s">
        <v>149</v>
      </c>
      <c r="J282" s="11">
        <v>0</v>
      </c>
      <c r="K282" s="11">
        <v>4.71507</v>
      </c>
      <c r="L282" s="11"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24">
      <c r="A283" s="80"/>
      <c r="B283" s="81">
        <v>36</v>
      </c>
      <c r="C283" s="82">
        <v>20176</v>
      </c>
      <c r="D283" s="83">
        <v>364.437</v>
      </c>
      <c r="E283" s="83">
        <v>0.704</v>
      </c>
      <c r="F283" s="83">
        <f t="shared" si="14"/>
        <v>0.0608256</v>
      </c>
      <c r="G283" s="83">
        <f t="shared" si="21"/>
        <v>5.903883333333333</v>
      </c>
      <c r="H283" s="83">
        <f t="shared" si="22"/>
        <v>0.35910724608</v>
      </c>
      <c r="I283" s="81" t="s">
        <v>150</v>
      </c>
      <c r="J283" s="83">
        <v>0</v>
      </c>
      <c r="K283" s="83">
        <v>0</v>
      </c>
      <c r="L283" s="83">
        <v>17.71165</v>
      </c>
      <c r="M283" s="80"/>
      <c r="N283" s="80"/>
      <c r="O283" s="80"/>
      <c r="P283" s="80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24">
      <c r="A284" s="8"/>
      <c r="B284" s="7">
        <v>1</v>
      </c>
      <c r="C284" s="74">
        <v>20181</v>
      </c>
      <c r="D284" s="11">
        <v>364.427</v>
      </c>
      <c r="E284" s="11">
        <v>0.653</v>
      </c>
      <c r="F284" s="11">
        <f t="shared" si="14"/>
        <v>0.0564192</v>
      </c>
      <c r="G284" s="11">
        <f t="shared" si="21"/>
        <v>5.900393333333334</v>
      </c>
      <c r="H284" s="11">
        <f t="shared" si="22"/>
        <v>0.33289547155200006</v>
      </c>
      <c r="I284" s="7" t="s">
        <v>153</v>
      </c>
      <c r="J284" s="11">
        <v>8.0383</v>
      </c>
      <c r="K284" s="11">
        <v>5.26023</v>
      </c>
      <c r="L284" s="11">
        <v>4.40265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24">
      <c r="A285" s="8"/>
      <c r="B285" s="7">
        <v>2</v>
      </c>
      <c r="C285" s="74">
        <v>20197</v>
      </c>
      <c r="D285" s="11">
        <v>364.407</v>
      </c>
      <c r="E285" s="11">
        <v>0.769</v>
      </c>
      <c r="F285" s="11">
        <f t="shared" si="14"/>
        <v>0.0664416</v>
      </c>
      <c r="G285" s="11">
        <f t="shared" si="21"/>
        <v>3.3653266666666664</v>
      </c>
      <c r="H285" s="11">
        <f t="shared" si="22"/>
        <v>0.223597688256</v>
      </c>
      <c r="I285" s="7" t="s">
        <v>154</v>
      </c>
      <c r="J285" s="11">
        <v>2.06758</v>
      </c>
      <c r="K285" s="11">
        <v>5.2928</v>
      </c>
      <c r="L285" s="11">
        <v>2.7356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24">
      <c r="A286" s="8"/>
      <c r="B286" s="7">
        <v>3</v>
      </c>
      <c r="C286" s="74">
        <v>20206</v>
      </c>
      <c r="D286" s="11">
        <v>364.307</v>
      </c>
      <c r="E286" s="11">
        <v>0.318</v>
      </c>
      <c r="F286" s="11">
        <f t="shared" si="14"/>
        <v>0.0274752</v>
      </c>
      <c r="G286" s="11">
        <f t="shared" si="21"/>
        <v>14.383353333333334</v>
      </c>
      <c r="H286" s="11">
        <f t="shared" si="22"/>
        <v>0.39518550950400005</v>
      </c>
      <c r="I286" s="7" t="s">
        <v>155</v>
      </c>
      <c r="J286" s="11">
        <v>28.81593</v>
      </c>
      <c r="K286" s="11">
        <v>9.85804</v>
      </c>
      <c r="L286" s="11">
        <v>4.47609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24">
      <c r="A287" s="8"/>
      <c r="B287" s="7">
        <v>4</v>
      </c>
      <c r="C287" s="74">
        <v>20213</v>
      </c>
      <c r="D287" s="11">
        <v>364.287</v>
      </c>
      <c r="E287" s="11">
        <v>0.24</v>
      </c>
      <c r="F287" s="11">
        <f t="shared" si="14"/>
        <v>0.020736</v>
      </c>
      <c r="G287" s="11">
        <f t="shared" si="21"/>
        <v>34.166396666666664</v>
      </c>
      <c r="H287" s="11">
        <f t="shared" si="22"/>
        <v>0.7084744012799999</v>
      </c>
      <c r="I287" s="79" t="s">
        <v>156</v>
      </c>
      <c r="J287" s="11">
        <v>44.59964</v>
      </c>
      <c r="K287" s="11">
        <v>24.60568</v>
      </c>
      <c r="L287" s="11">
        <v>33.29387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24">
      <c r="A288" s="8"/>
      <c r="B288" s="7">
        <v>5</v>
      </c>
      <c r="C288" s="74">
        <v>20225</v>
      </c>
      <c r="D288" s="11">
        <v>364.617</v>
      </c>
      <c r="E288" s="11">
        <v>5.116</v>
      </c>
      <c r="F288" s="11">
        <f t="shared" si="14"/>
        <v>0.4420224</v>
      </c>
      <c r="G288" s="11">
        <f t="shared" si="21"/>
        <v>87.28312333333334</v>
      </c>
      <c r="H288" s="11">
        <f t="shared" si="22"/>
        <v>38.581095655296</v>
      </c>
      <c r="I288" s="7" t="s">
        <v>157</v>
      </c>
      <c r="J288" s="11">
        <v>74.50263</v>
      </c>
      <c r="K288" s="11">
        <v>72.77828</v>
      </c>
      <c r="L288" s="11">
        <v>114.56846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24">
      <c r="A289" s="8"/>
      <c r="B289" s="7">
        <v>6</v>
      </c>
      <c r="C289" s="74">
        <v>20233</v>
      </c>
      <c r="D289" s="11">
        <v>364.577</v>
      </c>
      <c r="E289" s="11">
        <v>2.999</v>
      </c>
      <c r="F289" s="11">
        <f t="shared" si="14"/>
        <v>0.2591136</v>
      </c>
      <c r="G289" s="11">
        <f t="shared" si="21"/>
        <v>58.58080666666666</v>
      </c>
      <c r="H289" s="11">
        <f t="shared" si="22"/>
        <v>15.179083706303999</v>
      </c>
      <c r="I289" s="7" t="s">
        <v>158</v>
      </c>
      <c r="J289" s="11">
        <v>54.47595</v>
      </c>
      <c r="K289" s="11">
        <v>62.09487</v>
      </c>
      <c r="L289" s="11">
        <v>59.1716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24">
      <c r="A290" s="8"/>
      <c r="B290" s="7">
        <v>7</v>
      </c>
      <c r="C290" s="74">
        <v>20244</v>
      </c>
      <c r="D290" s="11">
        <v>364.757</v>
      </c>
      <c r="E290" s="11">
        <v>11.634</v>
      </c>
      <c r="F290" s="11">
        <f t="shared" si="14"/>
        <v>1.0051776000000001</v>
      </c>
      <c r="G290" s="11">
        <f t="shared" si="21"/>
        <v>145.36726333333334</v>
      </c>
      <c r="H290" s="11">
        <f t="shared" si="22"/>
        <v>146.11991687596802</v>
      </c>
      <c r="I290" s="7" t="s">
        <v>124</v>
      </c>
      <c r="J290" s="11">
        <v>144.18666</v>
      </c>
      <c r="K290" s="11">
        <v>147.90941</v>
      </c>
      <c r="L290" s="11">
        <v>144.00572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24">
      <c r="A291" s="8"/>
      <c r="B291" s="7">
        <v>8</v>
      </c>
      <c r="C291" s="74">
        <v>20252</v>
      </c>
      <c r="D291" s="11">
        <v>364.617</v>
      </c>
      <c r="E291" s="11">
        <v>5.448</v>
      </c>
      <c r="F291" s="11">
        <f t="shared" si="14"/>
        <v>0.47070720000000005</v>
      </c>
      <c r="G291" s="11">
        <f t="shared" si="21"/>
        <v>43.763106666666665</v>
      </c>
      <c r="H291" s="11">
        <f t="shared" si="22"/>
        <v>20.599609402368003</v>
      </c>
      <c r="I291" s="7" t="s">
        <v>125</v>
      </c>
      <c r="J291" s="11">
        <v>47.77632</v>
      </c>
      <c r="K291" s="11">
        <v>49.6996</v>
      </c>
      <c r="L291" s="11">
        <v>33.8134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24">
      <c r="A292" s="8"/>
      <c r="B292" s="7">
        <v>9</v>
      </c>
      <c r="C292" s="74">
        <v>20258</v>
      </c>
      <c r="D292" s="11">
        <v>364.457</v>
      </c>
      <c r="E292" s="11">
        <v>2.245</v>
      </c>
      <c r="F292" s="11">
        <f t="shared" si="14"/>
        <v>0.19396800000000003</v>
      </c>
      <c r="G292" s="11">
        <f t="shared" si="21"/>
        <v>9.579903333333332</v>
      </c>
      <c r="H292" s="11">
        <f t="shared" si="22"/>
        <v>1.8581946897600001</v>
      </c>
      <c r="I292" s="7" t="s">
        <v>126</v>
      </c>
      <c r="J292" s="11">
        <v>12.709</v>
      </c>
      <c r="K292" s="11">
        <v>3.95478</v>
      </c>
      <c r="L292" s="11">
        <v>12.07593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24">
      <c r="A293" s="8"/>
      <c r="B293" s="7">
        <v>10</v>
      </c>
      <c r="C293" s="74">
        <v>20266</v>
      </c>
      <c r="D293" s="11">
        <v>364.347</v>
      </c>
      <c r="E293" s="11">
        <v>0.937</v>
      </c>
      <c r="F293" s="11">
        <f t="shared" si="14"/>
        <v>0.08095680000000001</v>
      </c>
      <c r="G293" s="11">
        <f t="shared" si="21"/>
        <v>11.422826666666667</v>
      </c>
      <c r="H293" s="11">
        <f t="shared" si="22"/>
        <v>0.9247554938880002</v>
      </c>
      <c r="I293" s="7" t="s">
        <v>127</v>
      </c>
      <c r="J293" s="11">
        <v>21.51808</v>
      </c>
      <c r="K293" s="11">
        <v>7.49295</v>
      </c>
      <c r="L293" s="11">
        <v>5.25745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24">
      <c r="A294" s="8"/>
      <c r="B294" s="7">
        <v>11</v>
      </c>
      <c r="C294" s="74">
        <v>20275</v>
      </c>
      <c r="D294" s="11">
        <v>364.327</v>
      </c>
      <c r="E294" s="11">
        <v>0.71</v>
      </c>
      <c r="F294" s="11">
        <f t="shared" si="14"/>
        <v>0.061344</v>
      </c>
      <c r="G294" s="11">
        <f t="shared" si="21"/>
        <v>10.960983333333333</v>
      </c>
      <c r="H294" s="11">
        <f t="shared" si="22"/>
        <v>0.6723905616</v>
      </c>
      <c r="I294" s="7" t="s">
        <v>128</v>
      </c>
      <c r="J294" s="11">
        <v>9.76045</v>
      </c>
      <c r="K294" s="11">
        <v>7.91515</v>
      </c>
      <c r="L294" s="11">
        <v>15.20735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24">
      <c r="A295" s="8"/>
      <c r="B295" s="7">
        <v>12</v>
      </c>
      <c r="C295" s="74">
        <v>20283</v>
      </c>
      <c r="D295" s="11">
        <v>364.747</v>
      </c>
      <c r="E295" s="11">
        <v>10.391</v>
      </c>
      <c r="F295" s="11">
        <f t="shared" si="14"/>
        <v>0.8977824000000001</v>
      </c>
      <c r="G295" s="11">
        <f t="shared" si="21"/>
        <v>225.36409</v>
      </c>
      <c r="H295" s="11">
        <f t="shared" si="22"/>
        <v>202.32791359401602</v>
      </c>
      <c r="I295" s="7" t="s">
        <v>129</v>
      </c>
      <c r="J295" s="11">
        <v>224.94658</v>
      </c>
      <c r="K295" s="11">
        <v>244.30449</v>
      </c>
      <c r="L295" s="11">
        <v>206.8412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24">
      <c r="A296" s="8"/>
      <c r="B296" s="7">
        <v>13</v>
      </c>
      <c r="C296" s="74">
        <v>20293</v>
      </c>
      <c r="D296" s="11">
        <v>364.547</v>
      </c>
      <c r="E296" s="11">
        <v>3.526</v>
      </c>
      <c r="F296" s="11">
        <f t="shared" si="14"/>
        <v>0.3046464</v>
      </c>
      <c r="G296" s="11">
        <f t="shared" si="21"/>
        <v>17.240560000000002</v>
      </c>
      <c r="H296" s="11">
        <f t="shared" si="22"/>
        <v>5.252274537984</v>
      </c>
      <c r="I296" s="7" t="s">
        <v>130</v>
      </c>
      <c r="J296" s="11">
        <v>13.82752</v>
      </c>
      <c r="K296" s="11">
        <v>18.76346</v>
      </c>
      <c r="L296" s="11">
        <v>19.1307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24">
      <c r="A297" s="8"/>
      <c r="B297" s="7">
        <v>14</v>
      </c>
      <c r="C297" s="74">
        <v>20301</v>
      </c>
      <c r="D297" s="11">
        <v>364.437</v>
      </c>
      <c r="E297" s="11">
        <v>2.009</v>
      </c>
      <c r="F297" s="11">
        <f t="shared" si="14"/>
        <v>0.1735776</v>
      </c>
      <c r="G297" s="11">
        <f t="shared" si="21"/>
        <v>1526.2075766666665</v>
      </c>
      <c r="H297" s="11">
        <f t="shared" si="22"/>
        <v>264.91544825961597</v>
      </c>
      <c r="I297" s="7" t="s">
        <v>131</v>
      </c>
      <c r="J297" s="11">
        <v>1910.06424</v>
      </c>
      <c r="K297" s="11">
        <v>1623.35016</v>
      </c>
      <c r="L297" s="11">
        <v>1045.20833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24">
      <c r="A298" s="8"/>
      <c r="B298" s="7">
        <v>15</v>
      </c>
      <c r="C298" s="74">
        <v>20308</v>
      </c>
      <c r="D298" s="125">
        <v>364.357</v>
      </c>
      <c r="E298" s="11">
        <v>0.786</v>
      </c>
      <c r="F298" s="11">
        <f t="shared" si="14"/>
        <v>0.06791040000000001</v>
      </c>
      <c r="G298" s="11">
        <f t="shared" si="21"/>
        <v>46.41527333333334</v>
      </c>
      <c r="H298" s="11">
        <f t="shared" si="22"/>
        <v>3.1520797781760006</v>
      </c>
      <c r="I298" s="7" t="s">
        <v>132</v>
      </c>
      <c r="J298" s="11">
        <v>52.92156</v>
      </c>
      <c r="K298" s="11">
        <v>37.3323</v>
      </c>
      <c r="L298" s="11">
        <v>48.99196</v>
      </c>
      <c r="M298" s="8"/>
      <c r="N298" s="88">
        <v>363.357</v>
      </c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24">
      <c r="A299" s="8"/>
      <c r="B299" s="7">
        <v>16</v>
      </c>
      <c r="C299" s="74">
        <v>20316</v>
      </c>
      <c r="D299" s="11">
        <v>364.497</v>
      </c>
      <c r="E299" s="11">
        <v>2.403</v>
      </c>
      <c r="F299" s="11">
        <f t="shared" si="14"/>
        <v>0.2076192</v>
      </c>
      <c r="G299" s="11">
        <f t="shared" si="21"/>
        <v>36.45064</v>
      </c>
      <c r="H299" s="11">
        <f t="shared" si="22"/>
        <v>7.567852716288</v>
      </c>
      <c r="I299" s="7" t="s">
        <v>133</v>
      </c>
      <c r="J299" s="11">
        <v>48.7459</v>
      </c>
      <c r="K299" s="11">
        <v>41.06992</v>
      </c>
      <c r="L299" s="11">
        <v>19.5361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24">
      <c r="A300" s="8"/>
      <c r="B300" s="7">
        <v>17</v>
      </c>
      <c r="C300" s="74">
        <v>20322</v>
      </c>
      <c r="D300" s="11">
        <v>364.497</v>
      </c>
      <c r="E300" s="11">
        <v>3.002</v>
      </c>
      <c r="F300" s="11">
        <f t="shared" si="14"/>
        <v>0.2593728</v>
      </c>
      <c r="G300" s="11">
        <f t="shared" si="21"/>
        <v>56.515600000000006</v>
      </c>
      <c r="H300" s="11">
        <f t="shared" si="22"/>
        <v>14.658609415680003</v>
      </c>
      <c r="I300" s="7" t="s">
        <v>134</v>
      </c>
      <c r="J300" s="11">
        <v>17.93662</v>
      </c>
      <c r="K300" s="11">
        <v>61.15039</v>
      </c>
      <c r="L300" s="11">
        <v>90.45979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24">
      <c r="A301" s="8"/>
      <c r="B301" s="7">
        <v>18</v>
      </c>
      <c r="C301" s="74">
        <v>20330</v>
      </c>
      <c r="D301" s="11">
        <v>364.777</v>
      </c>
      <c r="E301" s="11">
        <v>8.721</v>
      </c>
      <c r="F301" s="11">
        <f t="shared" si="14"/>
        <v>0.7534944</v>
      </c>
      <c r="G301" s="11">
        <f t="shared" si="21"/>
        <v>66.93435333333333</v>
      </c>
      <c r="H301" s="11">
        <f t="shared" si="22"/>
        <v>50.434660404288</v>
      </c>
      <c r="I301" s="7" t="s">
        <v>135</v>
      </c>
      <c r="J301" s="11">
        <v>78.58112</v>
      </c>
      <c r="K301" s="11">
        <v>58.32505</v>
      </c>
      <c r="L301" s="11">
        <v>63.89689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24">
      <c r="A302" s="8"/>
      <c r="B302" s="7">
        <v>19</v>
      </c>
      <c r="C302" s="74">
        <v>20337</v>
      </c>
      <c r="D302" s="11">
        <v>364.517</v>
      </c>
      <c r="E302" s="11">
        <v>4.119</v>
      </c>
      <c r="F302" s="11">
        <f t="shared" si="14"/>
        <v>0.3558816</v>
      </c>
      <c r="G302" s="11">
        <f t="shared" si="21"/>
        <v>23.849996666666666</v>
      </c>
      <c r="H302" s="11">
        <f t="shared" si="22"/>
        <v>8.487774973728</v>
      </c>
      <c r="I302" s="7" t="s">
        <v>113</v>
      </c>
      <c r="J302" s="11">
        <v>25.06176</v>
      </c>
      <c r="K302" s="11">
        <v>18.44602</v>
      </c>
      <c r="L302" s="11">
        <v>28.04221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24">
      <c r="A303" s="8"/>
      <c r="B303" s="7">
        <v>20</v>
      </c>
      <c r="C303" s="74">
        <v>20340</v>
      </c>
      <c r="D303" s="11">
        <v>365.357</v>
      </c>
      <c r="E303" s="11">
        <v>30.801</v>
      </c>
      <c r="F303" s="11">
        <f t="shared" si="14"/>
        <v>2.6612064</v>
      </c>
      <c r="G303" s="11">
        <f t="shared" si="21"/>
        <v>68.21680333333335</v>
      </c>
      <c r="H303" s="11">
        <f t="shared" si="22"/>
        <v>181.53899361820805</v>
      </c>
      <c r="I303" s="7" t="s">
        <v>114</v>
      </c>
      <c r="J303" s="11">
        <v>68.58073</v>
      </c>
      <c r="K303" s="11">
        <v>67.98653</v>
      </c>
      <c r="L303" s="11">
        <v>68.08315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24">
      <c r="A304" s="8"/>
      <c r="B304" s="7">
        <v>21</v>
      </c>
      <c r="C304" s="74">
        <v>20348</v>
      </c>
      <c r="D304" s="11">
        <v>366.167</v>
      </c>
      <c r="E304" s="11">
        <v>78.293</v>
      </c>
      <c r="F304" s="11">
        <f t="shared" si="14"/>
        <v>6.764515200000001</v>
      </c>
      <c r="G304" s="11">
        <f t="shared" si="21"/>
        <v>672.3038566666667</v>
      </c>
      <c r="H304" s="11">
        <f t="shared" si="22"/>
        <v>4547.809657440289</v>
      </c>
      <c r="I304" s="7" t="s">
        <v>115</v>
      </c>
      <c r="J304" s="11">
        <v>520.29508</v>
      </c>
      <c r="K304" s="11">
        <v>700.17126</v>
      </c>
      <c r="L304" s="11">
        <v>796.44523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24">
      <c r="A305" s="8"/>
      <c r="B305" s="7">
        <v>22</v>
      </c>
      <c r="C305" s="74">
        <v>20355</v>
      </c>
      <c r="D305" s="11">
        <v>365.217</v>
      </c>
      <c r="E305" s="11">
        <v>26.858</v>
      </c>
      <c r="F305" s="11">
        <f t="shared" si="14"/>
        <v>2.3205312</v>
      </c>
      <c r="G305" s="11">
        <f t="shared" si="21"/>
        <v>26.849706666666663</v>
      </c>
      <c r="H305" s="11">
        <f t="shared" si="22"/>
        <v>62.305582030847994</v>
      </c>
      <c r="I305" s="7" t="s">
        <v>116</v>
      </c>
      <c r="J305" s="11">
        <v>20.02519</v>
      </c>
      <c r="K305" s="11">
        <v>32.82118</v>
      </c>
      <c r="L305" s="11">
        <v>27.70275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24">
      <c r="A306" s="8"/>
      <c r="B306" s="7">
        <v>23</v>
      </c>
      <c r="C306" s="74">
        <v>20366</v>
      </c>
      <c r="D306" s="11">
        <v>365.077</v>
      </c>
      <c r="E306" s="11">
        <v>19.809</v>
      </c>
      <c r="F306" s="11">
        <f t="shared" si="14"/>
        <v>1.7114976000000002</v>
      </c>
      <c r="G306" s="11">
        <f t="shared" si="21"/>
        <v>155.42137333333332</v>
      </c>
      <c r="H306" s="11">
        <f t="shared" si="22"/>
        <v>266.003307448704</v>
      </c>
      <c r="I306" s="7" t="s">
        <v>117</v>
      </c>
      <c r="J306" s="11">
        <v>176.15269</v>
      </c>
      <c r="K306" s="11">
        <v>185.71285</v>
      </c>
      <c r="L306" s="11">
        <v>104.39858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24">
      <c r="A307" s="8"/>
      <c r="B307" s="7">
        <v>24</v>
      </c>
      <c r="C307" s="74">
        <v>20377</v>
      </c>
      <c r="D307" s="11">
        <v>364.867</v>
      </c>
      <c r="E307" s="11">
        <v>13.33</v>
      </c>
      <c r="F307" s="11">
        <f t="shared" si="14"/>
        <v>1.151712</v>
      </c>
      <c r="G307" s="11">
        <f t="shared" si="21"/>
        <v>56.618069999999996</v>
      </c>
      <c r="H307" s="11">
        <f t="shared" si="22"/>
        <v>65.20771063584</v>
      </c>
      <c r="I307" s="7" t="s">
        <v>137</v>
      </c>
      <c r="J307" s="11">
        <v>55.9729</v>
      </c>
      <c r="K307" s="11">
        <v>57.50799</v>
      </c>
      <c r="L307" s="11">
        <v>56.37332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24">
      <c r="A308" s="8"/>
      <c r="B308" s="7">
        <v>25</v>
      </c>
      <c r="C308" s="74">
        <v>20392</v>
      </c>
      <c r="D308" s="11">
        <v>364.567</v>
      </c>
      <c r="E308" s="11">
        <v>3.752</v>
      </c>
      <c r="F308" s="11">
        <f t="shared" si="14"/>
        <v>0.3241728</v>
      </c>
      <c r="G308" s="11">
        <f t="shared" si="21"/>
        <v>18.59843</v>
      </c>
      <c r="H308" s="11">
        <f t="shared" si="22"/>
        <v>6.029105128704</v>
      </c>
      <c r="I308" s="7" t="s">
        <v>138</v>
      </c>
      <c r="J308" s="11">
        <v>7.56936</v>
      </c>
      <c r="K308" s="11">
        <v>18.69311</v>
      </c>
      <c r="L308" s="11">
        <v>29.53282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24">
      <c r="A309" s="8"/>
      <c r="B309" s="7">
        <v>26</v>
      </c>
      <c r="C309" s="74">
        <v>20400</v>
      </c>
      <c r="D309" s="11">
        <v>364.617</v>
      </c>
      <c r="E309" s="11">
        <v>5.331</v>
      </c>
      <c r="F309" s="11">
        <f t="shared" si="14"/>
        <v>0.4605984000000001</v>
      </c>
      <c r="G309" s="11">
        <f t="shared" si="21"/>
        <v>12.500693333333333</v>
      </c>
      <c r="H309" s="11">
        <f t="shared" si="22"/>
        <v>5.757799348224</v>
      </c>
      <c r="I309" s="7" t="s">
        <v>140</v>
      </c>
      <c r="J309" s="11">
        <v>23.47248</v>
      </c>
      <c r="K309" s="11">
        <v>9.54278</v>
      </c>
      <c r="L309" s="11">
        <v>4.48682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24">
      <c r="A310" s="8"/>
      <c r="B310" s="7">
        <v>27</v>
      </c>
      <c r="C310" s="74">
        <v>20409</v>
      </c>
      <c r="D310" s="11">
        <v>364.637</v>
      </c>
      <c r="E310" s="11">
        <v>4.86</v>
      </c>
      <c r="F310" s="11">
        <f t="shared" si="14"/>
        <v>0.41990400000000005</v>
      </c>
      <c r="G310" s="11">
        <f t="shared" si="21"/>
        <v>39.41117666666667</v>
      </c>
      <c r="H310" s="11">
        <f t="shared" si="22"/>
        <v>16.548910727040003</v>
      </c>
      <c r="I310" s="7" t="s">
        <v>141</v>
      </c>
      <c r="J310" s="11">
        <v>46.86604</v>
      </c>
      <c r="K310" s="11">
        <v>25.8343</v>
      </c>
      <c r="L310" s="11">
        <v>45.53319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24">
      <c r="A311" s="8"/>
      <c r="B311" s="7">
        <v>28</v>
      </c>
      <c r="C311" s="74">
        <v>20409</v>
      </c>
      <c r="D311" s="11">
        <v>364.697</v>
      </c>
      <c r="E311" s="11">
        <v>6.416</v>
      </c>
      <c r="F311" s="11">
        <f t="shared" si="14"/>
        <v>0.5543424</v>
      </c>
      <c r="G311" s="11">
        <f t="shared" si="21"/>
        <v>83.47809666666666</v>
      </c>
      <c r="H311" s="11">
        <f t="shared" si="22"/>
        <v>46.275448453631995</v>
      </c>
      <c r="I311" s="7" t="s">
        <v>142</v>
      </c>
      <c r="J311" s="11">
        <v>78.16277</v>
      </c>
      <c r="K311" s="11">
        <v>81.05776</v>
      </c>
      <c r="L311" s="11">
        <v>91.21376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24">
      <c r="A312" s="8"/>
      <c r="B312" s="7">
        <v>29</v>
      </c>
      <c r="C312" s="74">
        <v>20429</v>
      </c>
      <c r="D312" s="11">
        <v>364.607</v>
      </c>
      <c r="E312" s="11">
        <v>4.666</v>
      </c>
      <c r="F312" s="11">
        <f t="shared" si="14"/>
        <v>0.40314240000000007</v>
      </c>
      <c r="G312" s="11">
        <f t="shared" si="21"/>
        <v>25.456116666666663</v>
      </c>
      <c r="H312" s="11">
        <f t="shared" si="22"/>
        <v>10.26243996768</v>
      </c>
      <c r="I312" s="7" t="s">
        <v>143</v>
      </c>
      <c r="J312" s="11">
        <v>19.86294</v>
      </c>
      <c r="K312" s="11">
        <v>26.05354</v>
      </c>
      <c r="L312" s="11">
        <v>30.45187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24">
      <c r="A313" s="8"/>
      <c r="B313" s="7">
        <v>30</v>
      </c>
      <c r="C313" s="74">
        <v>20436</v>
      </c>
      <c r="D313" s="11">
        <v>364.477</v>
      </c>
      <c r="E313" s="11">
        <v>2.34</v>
      </c>
      <c r="F313" s="11">
        <f t="shared" si="14"/>
        <v>0.202176</v>
      </c>
      <c r="G313" s="11">
        <f t="shared" si="21"/>
        <v>17.38092</v>
      </c>
      <c r="H313" s="11">
        <f t="shared" si="22"/>
        <v>3.51400488192</v>
      </c>
      <c r="I313" s="7" t="s">
        <v>144</v>
      </c>
      <c r="J313" s="11">
        <v>13.49773</v>
      </c>
      <c r="K313" s="11">
        <v>23.1581</v>
      </c>
      <c r="L313" s="11">
        <v>15.48693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24">
      <c r="A314" s="8"/>
      <c r="B314" s="7">
        <v>31</v>
      </c>
      <c r="C314" s="74">
        <v>20444</v>
      </c>
      <c r="D314" s="11">
        <v>364.417</v>
      </c>
      <c r="E314" s="11">
        <v>1.36</v>
      </c>
      <c r="F314" s="11">
        <f t="shared" si="14"/>
        <v>0.11750400000000001</v>
      </c>
      <c r="G314" s="11">
        <f t="shared" si="21"/>
        <v>29.770303333333334</v>
      </c>
      <c r="H314" s="11">
        <f t="shared" si="22"/>
        <v>3.4981297228800003</v>
      </c>
      <c r="I314" s="7" t="s">
        <v>145</v>
      </c>
      <c r="J314" s="11">
        <v>34.05816</v>
      </c>
      <c r="K314" s="11">
        <v>34.72831</v>
      </c>
      <c r="L314" s="11">
        <v>20.52444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24">
      <c r="A315" s="8"/>
      <c r="B315" s="7">
        <v>32</v>
      </c>
      <c r="C315" s="74">
        <v>20462</v>
      </c>
      <c r="D315" s="11">
        <v>364.357</v>
      </c>
      <c r="E315" s="11">
        <v>0.83</v>
      </c>
      <c r="F315" s="11">
        <f t="shared" si="14"/>
        <v>0.071712</v>
      </c>
      <c r="G315" s="11">
        <f t="shared" si="21"/>
        <v>14.376596666666666</v>
      </c>
      <c r="H315" s="11">
        <f t="shared" si="22"/>
        <v>1.03097450016</v>
      </c>
      <c r="I315" s="7" t="s">
        <v>146</v>
      </c>
      <c r="J315" s="11">
        <v>16.7023</v>
      </c>
      <c r="K315" s="11">
        <v>8.15805</v>
      </c>
      <c r="L315" s="11">
        <v>18.26944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24">
      <c r="A316" s="8"/>
      <c r="B316" s="7">
        <v>33</v>
      </c>
      <c r="C316" s="74">
        <v>20470</v>
      </c>
      <c r="D316" s="11">
        <v>364.317</v>
      </c>
      <c r="E316" s="11">
        <v>0.365</v>
      </c>
      <c r="F316" s="11">
        <f t="shared" si="14"/>
        <v>0.031536</v>
      </c>
      <c r="G316" s="11">
        <f t="shared" si="21"/>
        <v>10.122926666666666</v>
      </c>
      <c r="H316" s="11">
        <f t="shared" si="22"/>
        <v>0.31923661536000003</v>
      </c>
      <c r="I316" s="7" t="s">
        <v>147</v>
      </c>
      <c r="J316" s="11">
        <v>9.76808</v>
      </c>
      <c r="K316" s="11">
        <v>10.67514</v>
      </c>
      <c r="L316" s="11">
        <v>9.92556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24">
      <c r="A317" s="8"/>
      <c r="B317" s="7">
        <v>34</v>
      </c>
      <c r="C317" s="74">
        <v>20479</v>
      </c>
      <c r="D317" s="11">
        <v>364.297</v>
      </c>
      <c r="E317" s="11">
        <v>0.48</v>
      </c>
      <c r="F317" s="11">
        <f t="shared" si="14"/>
        <v>0.041472</v>
      </c>
      <c r="G317" s="11">
        <f t="shared" si="21"/>
        <v>10.123596666666666</v>
      </c>
      <c r="H317" s="11">
        <f t="shared" si="22"/>
        <v>0.41984580096</v>
      </c>
      <c r="I317" s="7" t="s">
        <v>148</v>
      </c>
      <c r="J317" s="11">
        <v>8.1672</v>
      </c>
      <c r="K317" s="11">
        <v>10.08931</v>
      </c>
      <c r="L317" s="11">
        <v>12.11428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24">
      <c r="A318" s="8"/>
      <c r="B318" s="7">
        <v>35</v>
      </c>
      <c r="C318" s="74">
        <v>20492</v>
      </c>
      <c r="D318" s="11">
        <v>364.547</v>
      </c>
      <c r="E318" s="11">
        <v>3.473</v>
      </c>
      <c r="F318" s="11">
        <f t="shared" si="14"/>
        <v>0.3000672</v>
      </c>
      <c r="G318" s="11">
        <f t="shared" si="21"/>
        <v>8.825543333333334</v>
      </c>
      <c r="H318" s="11">
        <f t="shared" si="22"/>
        <v>2.648256076512</v>
      </c>
      <c r="I318" s="7" t="s">
        <v>149</v>
      </c>
      <c r="J318" s="11">
        <v>6.03769</v>
      </c>
      <c r="K318" s="11">
        <v>13.45792</v>
      </c>
      <c r="L318" s="11">
        <v>6.98102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24">
      <c r="A319" s="8"/>
      <c r="B319" s="7">
        <v>36</v>
      </c>
      <c r="C319" s="74">
        <v>20503</v>
      </c>
      <c r="D319" s="11">
        <v>364.317</v>
      </c>
      <c r="E319" s="11">
        <v>0.753</v>
      </c>
      <c r="F319" s="11">
        <f t="shared" si="14"/>
        <v>0.0650592</v>
      </c>
      <c r="G319" s="11">
        <f t="shared" si="21"/>
        <v>14.617446666666666</v>
      </c>
      <c r="H319" s="11">
        <f t="shared" si="22"/>
        <v>0.9509993861759999</v>
      </c>
      <c r="I319" s="86" t="s">
        <v>150</v>
      </c>
      <c r="J319" s="11">
        <v>14.72813</v>
      </c>
      <c r="K319" s="11">
        <v>16.00815</v>
      </c>
      <c r="L319" s="11">
        <v>13.11606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24">
      <c r="A320" s="8"/>
      <c r="B320" s="7">
        <v>37</v>
      </c>
      <c r="C320" s="74">
        <v>20513</v>
      </c>
      <c r="D320" s="11">
        <v>364.277</v>
      </c>
      <c r="E320" s="11">
        <v>0.367</v>
      </c>
      <c r="F320" s="11">
        <f t="shared" si="14"/>
        <v>0.0317088</v>
      </c>
      <c r="G320" s="11">
        <f t="shared" si="21"/>
        <v>2.2360233333333333</v>
      </c>
      <c r="H320" s="11">
        <f t="shared" si="22"/>
        <v>0.070901616672</v>
      </c>
      <c r="I320" s="7" t="s">
        <v>151</v>
      </c>
      <c r="J320" s="11">
        <v>2.01312</v>
      </c>
      <c r="K320" s="11">
        <v>3.28259</v>
      </c>
      <c r="L320" s="11">
        <v>1.41236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24">
      <c r="A321" s="8"/>
      <c r="B321" s="7">
        <v>38</v>
      </c>
      <c r="C321" s="74">
        <v>20521</v>
      </c>
      <c r="D321" s="11">
        <v>364.327</v>
      </c>
      <c r="E321" s="11">
        <v>0.634</v>
      </c>
      <c r="F321" s="11">
        <f t="shared" si="14"/>
        <v>0.0547776</v>
      </c>
      <c r="G321" s="11">
        <f t="shared" si="21"/>
        <v>5.902269999999999</v>
      </c>
      <c r="H321" s="11">
        <f t="shared" si="22"/>
        <v>0.32331218515199994</v>
      </c>
      <c r="I321" s="7" t="s">
        <v>152</v>
      </c>
      <c r="J321" s="11">
        <v>6.52516</v>
      </c>
      <c r="K321" s="11">
        <v>5.99377</v>
      </c>
      <c r="L321" s="11">
        <v>5.18788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24">
      <c r="A322" s="8"/>
      <c r="B322" s="7">
        <v>39</v>
      </c>
      <c r="C322" s="74">
        <v>20529</v>
      </c>
      <c r="D322" s="11">
        <v>364.267</v>
      </c>
      <c r="E322" s="11">
        <v>0.182</v>
      </c>
      <c r="F322" s="11">
        <f t="shared" si="14"/>
        <v>0.0157248</v>
      </c>
      <c r="G322" s="11">
        <f t="shared" si="21"/>
        <v>0.4144833333333333</v>
      </c>
      <c r="H322" s="11">
        <f t="shared" si="22"/>
        <v>0.00651766752</v>
      </c>
      <c r="I322" s="7" t="s">
        <v>162</v>
      </c>
      <c r="J322" s="11">
        <v>0.2998</v>
      </c>
      <c r="K322" s="11">
        <v>0.65304</v>
      </c>
      <c r="L322" s="11">
        <v>0.29061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24">
      <c r="A323" s="80"/>
      <c r="B323" s="81">
        <v>40</v>
      </c>
      <c r="C323" s="82">
        <v>20539</v>
      </c>
      <c r="D323" s="83">
        <v>364.227</v>
      </c>
      <c r="E323" s="83">
        <v>0.145</v>
      </c>
      <c r="F323" s="83">
        <f t="shared" si="14"/>
        <v>0.012528</v>
      </c>
      <c r="G323" s="83">
        <f t="shared" si="21"/>
        <v>0.8787833333333334</v>
      </c>
      <c r="H323" s="83">
        <f t="shared" si="22"/>
        <v>0.0110093976</v>
      </c>
      <c r="I323" s="81" t="s">
        <v>163</v>
      </c>
      <c r="J323" s="83">
        <v>0.82203</v>
      </c>
      <c r="K323" s="83">
        <v>0.4255</v>
      </c>
      <c r="L323" s="83">
        <v>1.38882</v>
      </c>
      <c r="M323" s="80"/>
      <c r="N323" s="80"/>
      <c r="O323" s="80"/>
      <c r="P323" s="80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24">
      <c r="A324" s="8"/>
      <c r="B324" s="7">
        <v>1</v>
      </c>
      <c r="C324" s="74">
        <v>20548</v>
      </c>
      <c r="D324" s="11">
        <v>364.197</v>
      </c>
      <c r="E324" s="11">
        <v>0.131</v>
      </c>
      <c r="F324" s="11">
        <f t="shared" si="14"/>
        <v>0.011318400000000001</v>
      </c>
      <c r="G324" s="11">
        <f t="shared" si="21"/>
        <v>16.52221</v>
      </c>
      <c r="H324" s="11">
        <f t="shared" si="22"/>
        <v>0.18700498166400004</v>
      </c>
      <c r="I324" s="7" t="s">
        <v>153</v>
      </c>
      <c r="J324" s="11">
        <v>7.54192</v>
      </c>
      <c r="K324" s="11">
        <v>26.99395</v>
      </c>
      <c r="L324" s="11">
        <v>15.03076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24">
      <c r="A325" s="8"/>
      <c r="B325" s="7">
        <v>2</v>
      </c>
      <c r="C325" s="74">
        <v>20570</v>
      </c>
      <c r="D325" s="11">
        <v>364.207</v>
      </c>
      <c r="E325" s="11">
        <v>0.464</v>
      </c>
      <c r="F325" s="11">
        <f t="shared" si="14"/>
        <v>0.0400896</v>
      </c>
      <c r="G325" s="11">
        <f t="shared" si="21"/>
        <v>12.434376666666667</v>
      </c>
      <c r="H325" s="11">
        <f t="shared" si="22"/>
        <v>0.4984891868160001</v>
      </c>
      <c r="I325" s="7" t="s">
        <v>154</v>
      </c>
      <c r="J325" s="11">
        <v>14.11781</v>
      </c>
      <c r="K325" s="11">
        <v>10.81141</v>
      </c>
      <c r="L325" s="11">
        <v>12.37391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24">
      <c r="A326" s="8"/>
      <c r="B326" s="7">
        <v>3</v>
      </c>
      <c r="C326" s="74">
        <v>20577</v>
      </c>
      <c r="D326" s="11">
        <v>364.167</v>
      </c>
      <c r="E326" s="11">
        <v>0.134</v>
      </c>
      <c r="F326" s="11">
        <f t="shared" si="14"/>
        <v>0.011577600000000002</v>
      </c>
      <c r="G326" s="11">
        <f t="shared" si="21"/>
        <v>42.217270000000006</v>
      </c>
      <c r="H326" s="11">
        <f t="shared" si="22"/>
        <v>0.4887746651520002</v>
      </c>
      <c r="I326" s="7" t="s">
        <v>155</v>
      </c>
      <c r="J326" s="11">
        <v>32.08963</v>
      </c>
      <c r="K326" s="11">
        <v>51.23185</v>
      </c>
      <c r="L326" s="11">
        <v>43.33033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24">
      <c r="A327" s="8"/>
      <c r="B327" s="7">
        <v>4</v>
      </c>
      <c r="C327" s="74">
        <v>20595</v>
      </c>
      <c r="D327" s="11">
        <v>364.187</v>
      </c>
      <c r="E327" s="11">
        <v>0.133</v>
      </c>
      <c r="F327" s="11">
        <f t="shared" si="14"/>
        <v>0.011491200000000002</v>
      </c>
      <c r="G327" s="11">
        <f t="shared" si="21"/>
        <v>13.323956666666668</v>
      </c>
      <c r="H327" s="11">
        <f t="shared" si="22"/>
        <v>0.15310825084800003</v>
      </c>
      <c r="I327" s="79" t="s">
        <v>156</v>
      </c>
      <c r="J327" s="11">
        <v>14.90055</v>
      </c>
      <c r="K327" s="11">
        <v>14.83085</v>
      </c>
      <c r="L327" s="11">
        <v>10.24047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24">
      <c r="A328" s="8"/>
      <c r="B328" s="7">
        <v>5</v>
      </c>
      <c r="C328" s="74">
        <v>20604</v>
      </c>
      <c r="D328" s="11">
        <v>364.187</v>
      </c>
      <c r="E328" s="11">
        <v>0.407</v>
      </c>
      <c r="F328" s="11">
        <f t="shared" si="14"/>
        <v>0.035164799999999996</v>
      </c>
      <c r="G328" s="11">
        <f t="shared" si="21"/>
        <v>27.185423333333333</v>
      </c>
      <c r="H328" s="11">
        <f t="shared" si="22"/>
        <v>0.9559699744319998</v>
      </c>
      <c r="I328" s="7" t="s">
        <v>157</v>
      </c>
      <c r="J328" s="11">
        <v>21.66394</v>
      </c>
      <c r="K328" s="11">
        <v>29.51617</v>
      </c>
      <c r="L328" s="11">
        <v>30.37616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24">
      <c r="A329" s="8"/>
      <c r="B329" s="7">
        <v>6</v>
      </c>
      <c r="C329" s="74">
        <v>20610</v>
      </c>
      <c r="D329" s="11">
        <v>364.227</v>
      </c>
      <c r="E329" s="11">
        <v>0.477</v>
      </c>
      <c r="F329" s="11">
        <f t="shared" si="14"/>
        <v>0.0412128</v>
      </c>
      <c r="G329" s="11">
        <f t="shared" si="21"/>
        <v>14.021803333333333</v>
      </c>
      <c r="H329" s="11">
        <f t="shared" si="22"/>
        <v>0.577877776416</v>
      </c>
      <c r="I329" s="7" t="s">
        <v>158</v>
      </c>
      <c r="J329" s="11">
        <v>4.43883</v>
      </c>
      <c r="K329" s="11">
        <v>16.99409</v>
      </c>
      <c r="L329" s="11">
        <v>20.63249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24">
      <c r="A330" s="8"/>
      <c r="B330" s="7">
        <v>7</v>
      </c>
      <c r="C330" s="74">
        <v>20617</v>
      </c>
      <c r="D330" s="11">
        <v>364.417</v>
      </c>
      <c r="E330" s="11">
        <v>1.482</v>
      </c>
      <c r="F330" s="11">
        <f t="shared" si="14"/>
        <v>0.12804480000000001</v>
      </c>
      <c r="G330" s="11">
        <f t="shared" si="21"/>
        <v>15.938399999999996</v>
      </c>
      <c r="H330" s="11">
        <f t="shared" si="22"/>
        <v>2.04082924032</v>
      </c>
      <c r="I330" s="7" t="s">
        <v>124</v>
      </c>
      <c r="J330" s="11">
        <v>20.82906</v>
      </c>
      <c r="K330" s="11">
        <v>20.0007</v>
      </c>
      <c r="L330" s="11">
        <v>6.98544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24">
      <c r="A331" s="8"/>
      <c r="B331" s="7">
        <v>8</v>
      </c>
      <c r="C331" s="74">
        <v>20627</v>
      </c>
      <c r="D331" s="11">
        <v>364.337</v>
      </c>
      <c r="E331" s="11">
        <v>0.839</v>
      </c>
      <c r="F331" s="11">
        <f t="shared" si="14"/>
        <v>0.0724896</v>
      </c>
      <c r="G331" s="11">
        <f t="shared" si="21"/>
        <v>19.423509999999997</v>
      </c>
      <c r="H331" s="11">
        <f t="shared" si="22"/>
        <v>1.4080024704959997</v>
      </c>
      <c r="I331" s="7" t="s">
        <v>125</v>
      </c>
      <c r="J331" s="11">
        <v>11.02204</v>
      </c>
      <c r="K331" s="11">
        <v>24.92557</v>
      </c>
      <c r="L331" s="11">
        <v>22.32292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24">
      <c r="A332" s="8"/>
      <c r="B332" s="7">
        <v>9</v>
      </c>
      <c r="C332" s="74">
        <v>20635</v>
      </c>
      <c r="D332" s="11">
        <v>364.297</v>
      </c>
      <c r="E332" s="11">
        <v>0.421</v>
      </c>
      <c r="F332" s="11">
        <f t="shared" si="14"/>
        <v>0.0363744</v>
      </c>
      <c r="G332" s="11">
        <f t="shared" si="21"/>
        <v>4.861083333333333</v>
      </c>
      <c r="H332" s="11">
        <f t="shared" si="22"/>
        <v>0.1768189896</v>
      </c>
      <c r="I332" s="7" t="s">
        <v>126</v>
      </c>
      <c r="J332" s="11">
        <v>3.65898</v>
      </c>
      <c r="K332" s="11">
        <v>0.7811</v>
      </c>
      <c r="L332" s="11">
        <v>10.14317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24">
      <c r="A333" s="8"/>
      <c r="B333" s="7">
        <v>10</v>
      </c>
      <c r="C333" s="74">
        <v>20644</v>
      </c>
      <c r="D333" s="11">
        <v>364.467</v>
      </c>
      <c r="E333" s="11">
        <v>1.866</v>
      </c>
      <c r="F333" s="11">
        <f t="shared" si="14"/>
        <v>0.16122240000000002</v>
      </c>
      <c r="G333" s="11">
        <f t="shared" si="21"/>
        <v>10.77901</v>
      </c>
      <c r="H333" s="11">
        <f t="shared" si="22"/>
        <v>1.737817861824</v>
      </c>
      <c r="I333" s="7" t="s">
        <v>127</v>
      </c>
      <c r="J333" s="11">
        <v>6.27372</v>
      </c>
      <c r="K333" s="11">
        <v>18.92979</v>
      </c>
      <c r="L333" s="11">
        <v>7.13352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24">
      <c r="A334" s="8"/>
      <c r="B334" s="7">
        <v>11</v>
      </c>
      <c r="C334" s="74">
        <v>20660</v>
      </c>
      <c r="D334" s="11">
        <v>364.247</v>
      </c>
      <c r="E334" s="11">
        <v>0.338</v>
      </c>
      <c r="F334" s="11">
        <f t="shared" si="14"/>
        <v>0.029203200000000002</v>
      </c>
      <c r="G334" s="11">
        <f t="shared" si="21"/>
        <v>13.887206666666666</v>
      </c>
      <c r="H334" s="11">
        <f t="shared" si="22"/>
        <v>0.405550873728</v>
      </c>
      <c r="I334" s="7" t="s">
        <v>128</v>
      </c>
      <c r="J334" s="11">
        <v>7.53255</v>
      </c>
      <c r="K334" s="11">
        <v>18.52741</v>
      </c>
      <c r="L334" s="11">
        <v>15.60166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24">
      <c r="A335" s="8"/>
      <c r="B335" s="7">
        <v>12</v>
      </c>
      <c r="C335" s="74">
        <v>20666</v>
      </c>
      <c r="D335" s="11">
        <v>364.357</v>
      </c>
      <c r="E335" s="11">
        <v>0.821</v>
      </c>
      <c r="F335" s="11">
        <f t="shared" si="14"/>
        <v>0.0709344</v>
      </c>
      <c r="G335" s="11">
        <f t="shared" si="21"/>
        <v>16.439753333333332</v>
      </c>
      <c r="H335" s="11">
        <f t="shared" si="22"/>
        <v>1.1661440388479998</v>
      </c>
      <c r="I335" s="7" t="s">
        <v>129</v>
      </c>
      <c r="J335" s="11">
        <v>16.81379</v>
      </c>
      <c r="K335" s="11">
        <v>18.33007</v>
      </c>
      <c r="L335" s="11">
        <v>14.1754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24">
      <c r="A336" s="8"/>
      <c r="B336" s="7">
        <v>13</v>
      </c>
      <c r="C336" s="74">
        <v>20671</v>
      </c>
      <c r="D336" s="11">
        <v>365.577</v>
      </c>
      <c r="E336" s="11">
        <v>34.201</v>
      </c>
      <c r="F336" s="11">
        <f t="shared" si="14"/>
        <v>2.9549664</v>
      </c>
      <c r="G336" s="11">
        <f t="shared" si="21"/>
        <v>380.1216533333333</v>
      </c>
      <c r="H336" s="11">
        <f t="shared" si="22"/>
        <v>1123.246713512448</v>
      </c>
      <c r="I336" s="7" t="s">
        <v>130</v>
      </c>
      <c r="J336" s="11">
        <v>368.50007</v>
      </c>
      <c r="K336" s="11">
        <v>383.20584</v>
      </c>
      <c r="L336" s="11">
        <v>388.65905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24">
      <c r="A337" s="8"/>
      <c r="B337" s="7">
        <v>14</v>
      </c>
      <c r="C337" s="74">
        <v>20679</v>
      </c>
      <c r="D337" s="11">
        <v>366.517</v>
      </c>
      <c r="E337" s="11">
        <v>77.957</v>
      </c>
      <c r="F337" s="11">
        <f t="shared" si="14"/>
        <v>6.7354848</v>
      </c>
      <c r="G337" s="11">
        <f t="shared" si="21"/>
        <v>559.35731</v>
      </c>
      <c r="H337" s="11">
        <f t="shared" si="22"/>
        <v>3767.5426592738877</v>
      </c>
      <c r="I337" s="7" t="s">
        <v>131</v>
      </c>
      <c r="J337" s="11">
        <v>520.88099</v>
      </c>
      <c r="K337" s="11">
        <v>580.78511</v>
      </c>
      <c r="L337" s="11">
        <v>576.40583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24">
      <c r="A338" s="8"/>
      <c r="B338" s="7">
        <v>15</v>
      </c>
      <c r="C338" s="74">
        <v>20686</v>
      </c>
      <c r="D338" s="11">
        <v>364.627</v>
      </c>
      <c r="E338" s="11">
        <v>3.853</v>
      </c>
      <c r="F338" s="11">
        <f t="shared" si="14"/>
        <v>0.33289920000000006</v>
      </c>
      <c r="G338" s="11">
        <f t="shared" si="21"/>
        <v>62.590669999999996</v>
      </c>
      <c r="H338" s="11">
        <f t="shared" si="22"/>
        <v>20.836383970464002</v>
      </c>
      <c r="I338" s="7" t="s">
        <v>132</v>
      </c>
      <c r="J338" s="11">
        <v>62.61832</v>
      </c>
      <c r="K338" s="11">
        <v>62.22463</v>
      </c>
      <c r="L338" s="11">
        <v>62.92906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24">
      <c r="A339" s="8"/>
      <c r="B339" s="7">
        <v>16</v>
      </c>
      <c r="C339" s="74">
        <v>20694</v>
      </c>
      <c r="D339" s="11">
        <v>364.437</v>
      </c>
      <c r="E339" s="11">
        <v>2.06</v>
      </c>
      <c r="F339" s="11">
        <f t="shared" si="14"/>
        <v>0.177984</v>
      </c>
      <c r="G339" s="11">
        <f t="shared" si="21"/>
        <v>6.2777</v>
      </c>
      <c r="H339" s="11">
        <f t="shared" si="22"/>
        <v>1.1173301568</v>
      </c>
      <c r="I339" s="7" t="s">
        <v>133</v>
      </c>
      <c r="J339" s="11">
        <v>7.26651</v>
      </c>
      <c r="K339" s="11">
        <v>6.1242</v>
      </c>
      <c r="L339" s="11">
        <v>5.44239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24">
      <c r="A340" s="8"/>
      <c r="B340" s="7">
        <v>17</v>
      </c>
      <c r="C340" s="74">
        <v>20702</v>
      </c>
      <c r="D340" s="11">
        <v>364.627</v>
      </c>
      <c r="E340" s="11">
        <v>3.724</v>
      </c>
      <c r="F340" s="11">
        <f t="shared" si="14"/>
        <v>0.32175360000000003</v>
      </c>
      <c r="G340" s="11">
        <f t="shared" si="21"/>
        <v>27.874206666666666</v>
      </c>
      <c r="H340" s="11">
        <f t="shared" si="22"/>
        <v>8.968626342144</v>
      </c>
      <c r="I340" s="7" t="s">
        <v>134</v>
      </c>
      <c r="J340" s="11">
        <v>25.12924</v>
      </c>
      <c r="K340" s="11">
        <v>40.47037</v>
      </c>
      <c r="L340" s="11">
        <v>18.02301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24">
      <c r="A341" s="8"/>
      <c r="B341" s="7">
        <v>18</v>
      </c>
      <c r="C341" s="74">
        <v>20709</v>
      </c>
      <c r="D341" s="11">
        <v>366.127</v>
      </c>
      <c r="E341" s="11">
        <v>56.608</v>
      </c>
      <c r="F341" s="11">
        <f t="shared" si="14"/>
        <v>4.8909312</v>
      </c>
      <c r="G341" s="11">
        <f t="shared" si="21"/>
        <v>42.57635666666667</v>
      </c>
      <c r="H341" s="11">
        <f t="shared" si="22"/>
        <v>208.238031203328</v>
      </c>
      <c r="I341" s="7" t="s">
        <v>135</v>
      </c>
      <c r="J341" s="11">
        <v>39.10782</v>
      </c>
      <c r="K341" s="11">
        <v>48.15975</v>
      </c>
      <c r="L341" s="11">
        <v>40.4615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24">
      <c r="A342" s="8"/>
      <c r="B342" s="7">
        <v>19</v>
      </c>
      <c r="C342" s="74">
        <v>20713</v>
      </c>
      <c r="D342" s="11">
        <v>366.537</v>
      </c>
      <c r="E342" s="11">
        <v>111.152</v>
      </c>
      <c r="F342" s="11">
        <f t="shared" si="14"/>
        <v>9.6035328</v>
      </c>
      <c r="G342" s="11">
        <f t="shared" si="21"/>
        <v>700.0500033333333</v>
      </c>
      <c r="H342" s="11">
        <f t="shared" si="22"/>
        <v>6722.953168651776</v>
      </c>
      <c r="I342" s="7" t="s">
        <v>113</v>
      </c>
      <c r="J342" s="11">
        <v>462.01341</v>
      </c>
      <c r="K342" s="11">
        <v>898.80081</v>
      </c>
      <c r="L342" s="11">
        <v>739.33579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24">
      <c r="A343" s="8"/>
      <c r="B343" s="7">
        <v>20</v>
      </c>
      <c r="C343" s="74">
        <v>20725</v>
      </c>
      <c r="D343" s="11">
        <v>365.927</v>
      </c>
      <c r="E343" s="11">
        <v>51.73</v>
      </c>
      <c r="F343" s="11">
        <f t="shared" si="14"/>
        <v>4.469472</v>
      </c>
      <c r="G343" s="11">
        <f t="shared" si="21"/>
        <v>644.5326366666667</v>
      </c>
      <c r="H343" s="11">
        <f t="shared" si="22"/>
        <v>2880.72057266784</v>
      </c>
      <c r="I343" s="7" t="s">
        <v>114</v>
      </c>
      <c r="J343" s="11">
        <v>490.15099</v>
      </c>
      <c r="K343" s="11">
        <v>739.49431</v>
      </c>
      <c r="L343" s="11">
        <v>703.95261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24">
      <c r="A344" s="8"/>
      <c r="B344" s="7">
        <v>21</v>
      </c>
      <c r="C344" s="74">
        <v>20731</v>
      </c>
      <c r="D344" s="11">
        <v>365.217</v>
      </c>
      <c r="E344" s="11">
        <v>24.315</v>
      </c>
      <c r="F344" s="11">
        <f t="shared" si="14"/>
        <v>2.100816</v>
      </c>
      <c r="G344" s="11">
        <f t="shared" si="21"/>
        <v>45.927076666666665</v>
      </c>
      <c r="H344" s="11">
        <f t="shared" si="22"/>
        <v>96.48433749456</v>
      </c>
      <c r="I344" s="7" t="s">
        <v>115</v>
      </c>
      <c r="J344" s="11">
        <v>57.83183</v>
      </c>
      <c r="K344" s="11">
        <v>37.80566</v>
      </c>
      <c r="L344" s="11">
        <v>42.14374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24">
      <c r="A345" s="8"/>
      <c r="B345" s="7">
        <v>22</v>
      </c>
      <c r="C345" s="74">
        <v>20742</v>
      </c>
      <c r="D345" s="11">
        <v>364.587</v>
      </c>
      <c r="E345" s="11">
        <v>4.314</v>
      </c>
      <c r="F345" s="11">
        <f t="shared" si="14"/>
        <v>0.37272960000000005</v>
      </c>
      <c r="I345" s="7" t="s">
        <v>116</v>
      </c>
      <c r="J345" s="11">
        <v>0</v>
      </c>
      <c r="K345" s="11">
        <v>0</v>
      </c>
      <c r="L345" s="11">
        <v>0</v>
      </c>
      <c r="M345" s="8"/>
      <c r="N345" s="11">
        <f>+AVERAGE(J345:L345)</f>
        <v>0</v>
      </c>
      <c r="O345" s="11">
        <f>N345*F345</f>
        <v>0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24">
      <c r="A346" s="8"/>
      <c r="B346" s="7">
        <v>23</v>
      </c>
      <c r="C346" s="74">
        <v>20753</v>
      </c>
      <c r="D346" s="11">
        <v>364.917</v>
      </c>
      <c r="E346" s="11">
        <v>11.562</v>
      </c>
      <c r="F346" s="11">
        <f t="shared" si="14"/>
        <v>0.9989568</v>
      </c>
      <c r="G346" s="11">
        <f aca="true" t="shared" si="23" ref="G346:G371">+AVERAGE(J346:L346)</f>
        <v>26.743546666666663</v>
      </c>
      <c r="H346" s="11">
        <f aca="true" t="shared" si="24" ref="H346:H371">G346*F346</f>
        <v>26.715647798783998</v>
      </c>
      <c r="I346" s="7" t="s">
        <v>117</v>
      </c>
      <c r="J346" s="11">
        <v>30.28208</v>
      </c>
      <c r="K346" s="11">
        <v>18.33038</v>
      </c>
      <c r="L346" s="11">
        <v>31.61818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24">
      <c r="A347" s="8"/>
      <c r="B347" s="7">
        <v>24</v>
      </c>
      <c r="C347" s="74">
        <v>20766</v>
      </c>
      <c r="D347" s="11">
        <v>364.587</v>
      </c>
      <c r="E347" s="11">
        <v>4.02</v>
      </c>
      <c r="F347" s="11">
        <f t="shared" si="14"/>
        <v>0.34732799999999997</v>
      </c>
      <c r="G347" s="11">
        <f t="shared" si="23"/>
        <v>1.6446333333333334</v>
      </c>
      <c r="H347" s="11">
        <f t="shared" si="24"/>
        <v>0.5712272064</v>
      </c>
      <c r="I347" s="7" t="s">
        <v>137</v>
      </c>
      <c r="J347" s="11">
        <v>1.70648</v>
      </c>
      <c r="K347" s="11">
        <v>1.44368</v>
      </c>
      <c r="L347" s="11">
        <v>1.78374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24">
      <c r="A348" s="8"/>
      <c r="B348" s="7">
        <v>25</v>
      </c>
      <c r="C348" s="74">
        <v>20774</v>
      </c>
      <c r="D348" s="11">
        <v>364.537</v>
      </c>
      <c r="E348" s="11">
        <v>3.708</v>
      </c>
      <c r="F348" s="11">
        <f t="shared" si="14"/>
        <v>0.3203712</v>
      </c>
      <c r="I348" s="7" t="s">
        <v>138</v>
      </c>
      <c r="J348" s="11">
        <v>0</v>
      </c>
      <c r="K348" s="11">
        <v>0</v>
      </c>
      <c r="L348" s="11">
        <v>0</v>
      </c>
      <c r="M348" s="8"/>
      <c r="N348" s="11">
        <f>+AVERAGE(J348:L348)</f>
        <v>0</v>
      </c>
      <c r="O348" s="11">
        <f>N348*F348</f>
        <v>0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24">
      <c r="A349" s="8"/>
      <c r="B349" s="7">
        <v>26</v>
      </c>
      <c r="C349" s="74">
        <v>20786</v>
      </c>
      <c r="D349" s="11">
        <v>364.507</v>
      </c>
      <c r="E349" s="11">
        <v>4.262</v>
      </c>
      <c r="F349" s="11">
        <f t="shared" si="14"/>
        <v>0.3682368</v>
      </c>
      <c r="G349" s="11">
        <f t="shared" si="23"/>
        <v>1.05477</v>
      </c>
      <c r="H349" s="11">
        <f t="shared" si="24"/>
        <v>0.388405129536</v>
      </c>
      <c r="I349" s="7" t="s">
        <v>140</v>
      </c>
      <c r="J349" s="11">
        <v>3.16431</v>
      </c>
      <c r="K349" s="11">
        <v>0</v>
      </c>
      <c r="L349" s="11"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24">
      <c r="A350" s="8"/>
      <c r="B350" s="7">
        <v>27</v>
      </c>
      <c r="C350" s="74">
        <v>20791</v>
      </c>
      <c r="D350" s="11">
        <v>364.507</v>
      </c>
      <c r="E350" s="11">
        <v>4.271</v>
      </c>
      <c r="F350" s="11">
        <f t="shared" si="14"/>
        <v>0.3690144</v>
      </c>
      <c r="G350" s="11">
        <f t="shared" si="23"/>
        <v>19.13333</v>
      </c>
      <c r="H350" s="11">
        <f t="shared" si="24"/>
        <v>7.060474289952</v>
      </c>
      <c r="I350" s="7" t="s">
        <v>141</v>
      </c>
      <c r="J350" s="11">
        <v>13.5375</v>
      </c>
      <c r="K350" s="11">
        <v>20.15801</v>
      </c>
      <c r="L350" s="11">
        <v>23.70448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24">
      <c r="A351" s="8"/>
      <c r="B351" s="7">
        <v>28</v>
      </c>
      <c r="C351" s="74">
        <v>20801</v>
      </c>
      <c r="D351" s="11">
        <v>364.417</v>
      </c>
      <c r="E351" s="11">
        <v>1.962</v>
      </c>
      <c r="F351" s="11">
        <f t="shared" si="14"/>
        <v>0.1695168</v>
      </c>
      <c r="G351" s="11">
        <f t="shared" si="23"/>
        <v>24.319193333333335</v>
      </c>
      <c r="H351" s="11">
        <f t="shared" si="24"/>
        <v>4.122511832448</v>
      </c>
      <c r="I351" s="7" t="s">
        <v>142</v>
      </c>
      <c r="J351" s="11">
        <v>15.919</v>
      </c>
      <c r="K351" s="11">
        <v>33.71475</v>
      </c>
      <c r="L351" s="11">
        <v>23.32383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24">
      <c r="A352" s="8"/>
      <c r="B352" s="7">
        <v>29</v>
      </c>
      <c r="C352" s="74">
        <v>20812</v>
      </c>
      <c r="D352" s="11">
        <v>364.367</v>
      </c>
      <c r="E352" s="11">
        <v>1.79</v>
      </c>
      <c r="F352" s="11">
        <f t="shared" si="14"/>
        <v>0.15465600000000002</v>
      </c>
      <c r="G352" s="11">
        <f t="shared" si="23"/>
        <v>15.453243333333333</v>
      </c>
      <c r="H352" s="11">
        <f t="shared" si="24"/>
        <v>2.38993680096</v>
      </c>
      <c r="I352" s="7" t="s">
        <v>143</v>
      </c>
      <c r="J352" s="11">
        <v>23.78371</v>
      </c>
      <c r="K352" s="11">
        <v>15.49157</v>
      </c>
      <c r="L352" s="11">
        <v>7.08445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24">
      <c r="A353" s="8"/>
      <c r="B353" s="7">
        <v>30</v>
      </c>
      <c r="C353" s="74">
        <v>20828</v>
      </c>
      <c r="D353" s="11">
        <v>364.317</v>
      </c>
      <c r="E353" s="11">
        <v>1.688</v>
      </c>
      <c r="F353" s="11">
        <f t="shared" si="14"/>
        <v>0.1458432</v>
      </c>
      <c r="G353" s="11">
        <f t="shared" si="23"/>
        <v>24.43363666666667</v>
      </c>
      <c r="H353" s="11">
        <f t="shared" si="24"/>
        <v>3.5634797591040006</v>
      </c>
      <c r="I353" s="7" t="s">
        <v>144</v>
      </c>
      <c r="J353" s="11">
        <v>9.3951</v>
      </c>
      <c r="K353" s="11">
        <v>39.6954</v>
      </c>
      <c r="L353" s="11">
        <v>24.21041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24">
      <c r="A354" s="8"/>
      <c r="B354" s="7">
        <v>31</v>
      </c>
      <c r="C354" s="74">
        <v>20835</v>
      </c>
      <c r="D354" s="11">
        <v>364.247</v>
      </c>
      <c r="E354" s="11">
        <v>0.591</v>
      </c>
      <c r="F354" s="11">
        <f t="shared" si="14"/>
        <v>0.0510624</v>
      </c>
      <c r="G354" s="11">
        <f t="shared" si="23"/>
        <v>3.41113</v>
      </c>
      <c r="H354" s="11">
        <f t="shared" si="24"/>
        <v>0.174180484512</v>
      </c>
      <c r="I354" s="7" t="s">
        <v>145</v>
      </c>
      <c r="J354" s="11">
        <v>0.31353</v>
      </c>
      <c r="K354" s="11">
        <v>8.38606</v>
      </c>
      <c r="L354" s="11">
        <v>1.5338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24">
      <c r="A355" s="8"/>
      <c r="B355" s="7">
        <v>32</v>
      </c>
      <c r="C355" s="74">
        <v>20847</v>
      </c>
      <c r="D355" s="11">
        <v>364.267</v>
      </c>
      <c r="E355" s="11">
        <v>0.548</v>
      </c>
      <c r="F355" s="11">
        <f t="shared" si="14"/>
        <v>0.047347200000000006</v>
      </c>
      <c r="G355" s="11">
        <f t="shared" si="23"/>
        <v>11.215603333333334</v>
      </c>
      <c r="H355" s="11">
        <f t="shared" si="24"/>
        <v>0.5310274141440001</v>
      </c>
      <c r="I355" s="7" t="s">
        <v>146</v>
      </c>
      <c r="J355" s="11">
        <v>16.59442</v>
      </c>
      <c r="K355" s="11">
        <v>9.87132</v>
      </c>
      <c r="L355" s="11">
        <v>7.18107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24">
      <c r="A356" s="8"/>
      <c r="B356" s="7">
        <v>33</v>
      </c>
      <c r="C356" s="74">
        <v>20861</v>
      </c>
      <c r="D356" s="11">
        <v>364.207</v>
      </c>
      <c r="E356" s="11">
        <v>0.324</v>
      </c>
      <c r="F356" s="11">
        <f t="shared" si="14"/>
        <v>0.027993600000000004</v>
      </c>
      <c r="G356" s="11">
        <f t="shared" si="23"/>
        <v>24.914253333333335</v>
      </c>
      <c r="H356" s="11">
        <f t="shared" si="24"/>
        <v>0.6974396421120002</v>
      </c>
      <c r="I356" s="7" t="s">
        <v>147</v>
      </c>
      <c r="J356" s="11">
        <v>18.39481</v>
      </c>
      <c r="K356" s="11">
        <v>24.10607</v>
      </c>
      <c r="L356" s="11">
        <v>32.24188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24">
      <c r="A357" s="8"/>
      <c r="B357" s="7">
        <v>34</v>
      </c>
      <c r="C357" s="74">
        <v>20868</v>
      </c>
      <c r="D357" s="11">
        <v>364.197</v>
      </c>
      <c r="E357" s="11">
        <v>0.305</v>
      </c>
      <c r="F357" s="11">
        <f t="shared" si="14"/>
        <v>0.026352</v>
      </c>
      <c r="G357" s="11">
        <f t="shared" si="23"/>
        <v>21.734973333333333</v>
      </c>
      <c r="H357" s="11">
        <f t="shared" si="24"/>
        <v>0.57276001728</v>
      </c>
      <c r="I357" s="7" t="s">
        <v>148</v>
      </c>
      <c r="J357" s="11">
        <v>4.83617</v>
      </c>
      <c r="K357" s="11">
        <v>33.10098</v>
      </c>
      <c r="L357" s="11">
        <v>27.26777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24">
      <c r="A358" s="8"/>
      <c r="B358" s="7">
        <v>35</v>
      </c>
      <c r="C358" s="74">
        <v>20878</v>
      </c>
      <c r="D358" s="11">
        <v>364.177</v>
      </c>
      <c r="E358" s="11">
        <v>0.291</v>
      </c>
      <c r="F358" s="11">
        <f t="shared" si="14"/>
        <v>0.0251424</v>
      </c>
      <c r="G358" s="11">
        <f t="shared" si="23"/>
        <v>2.8253633333333332</v>
      </c>
      <c r="H358" s="11">
        <f t="shared" si="24"/>
        <v>0.071036415072</v>
      </c>
      <c r="I358" s="7" t="s">
        <v>149</v>
      </c>
      <c r="J358" s="11">
        <v>3.65887</v>
      </c>
      <c r="K358" s="11">
        <v>1.26678</v>
      </c>
      <c r="L358" s="11">
        <v>3.55044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24">
      <c r="A359" s="80"/>
      <c r="B359" s="81">
        <v>36</v>
      </c>
      <c r="C359" s="82">
        <v>20885</v>
      </c>
      <c r="D359" s="83">
        <v>364.177</v>
      </c>
      <c r="E359" s="83">
        <v>0.268</v>
      </c>
      <c r="F359" s="83">
        <f t="shared" si="14"/>
        <v>0.023155200000000004</v>
      </c>
      <c r="G359" s="83">
        <f t="shared" si="23"/>
        <v>26.633036666666666</v>
      </c>
      <c r="H359" s="83">
        <f t="shared" si="24"/>
        <v>0.6166932906240001</v>
      </c>
      <c r="I359" s="81" t="s">
        <v>150</v>
      </c>
      <c r="J359" s="83">
        <v>11.18957</v>
      </c>
      <c r="K359" s="83">
        <v>20.14678</v>
      </c>
      <c r="L359" s="83">
        <v>48.56276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24">
      <c r="A360" s="8"/>
      <c r="B360" s="7">
        <v>1</v>
      </c>
      <c r="C360" s="74">
        <v>20959</v>
      </c>
      <c r="D360" s="11">
        <v>364.137</v>
      </c>
      <c r="E360" s="11">
        <v>8.047</v>
      </c>
      <c r="F360" s="11">
        <f t="shared" si="14"/>
        <v>0.6952608000000001</v>
      </c>
      <c r="G360" s="11">
        <f t="shared" si="23"/>
        <v>7.817271607792168</v>
      </c>
      <c r="H360" s="11">
        <f t="shared" si="24"/>
        <v>5.435042511850869</v>
      </c>
      <c r="I360" s="7" t="s">
        <v>153</v>
      </c>
      <c r="J360" s="11">
        <f>การคำนวณตะกอน!F6</f>
        <v>13.954891755279965</v>
      </c>
      <c r="K360" s="11">
        <f>การคำนวณตะกอน!F7</f>
        <v>2.00628636395943</v>
      </c>
      <c r="L360" s="11">
        <f>การคำนวณตะกอน!F8</f>
        <v>7.490636704137105</v>
      </c>
      <c r="M360" s="102" t="s">
        <v>164</v>
      </c>
      <c r="N360" s="103"/>
      <c r="O360" s="103"/>
      <c r="P360" s="104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24">
      <c r="A361" s="8"/>
      <c r="B361" s="7">
        <v>2</v>
      </c>
      <c r="C361" s="74">
        <v>20969</v>
      </c>
      <c r="D361" s="11">
        <v>364.327</v>
      </c>
      <c r="E361" s="11">
        <v>1.702</v>
      </c>
      <c r="F361" s="11">
        <f t="shared" si="14"/>
        <v>0.1470528</v>
      </c>
      <c r="G361" s="11">
        <f t="shared" si="23"/>
        <v>9.557773638624452</v>
      </c>
      <c r="H361" s="11">
        <f t="shared" si="24"/>
        <v>1.405497375325914</v>
      </c>
      <c r="I361" s="7" t="s">
        <v>154</v>
      </c>
      <c r="J361" s="11">
        <f>การคำนวณตะกอน!F9</f>
        <v>4.543230586428053</v>
      </c>
      <c r="K361" s="11">
        <f>การคำนวณตะกอน!F10</f>
        <v>6.85356222054978</v>
      </c>
      <c r="L361" s="11">
        <f>การคำนวณตะกอน!F11</f>
        <v>17.27652810889552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24">
      <c r="A362" s="8"/>
      <c r="B362" s="7">
        <v>3</v>
      </c>
      <c r="C362" s="74">
        <v>20977</v>
      </c>
      <c r="D362" s="11">
        <v>364.647</v>
      </c>
      <c r="E362" s="11">
        <v>6.879</v>
      </c>
      <c r="F362" s="11">
        <f t="shared" si="14"/>
        <v>0.5943456</v>
      </c>
      <c r="G362" s="11">
        <f t="shared" si="23"/>
        <v>26.734690316203995</v>
      </c>
      <c r="H362" s="11">
        <f t="shared" si="24"/>
        <v>15.889645556798454</v>
      </c>
      <c r="I362" s="7" t="s">
        <v>155</v>
      </c>
      <c r="J362" s="11">
        <f>การคำนวณตะกอน!F12</f>
        <v>25.042325056412633</v>
      </c>
      <c r="K362" s="11">
        <f>การคำนวณตะกอน!F13</f>
        <v>32.44573730142684</v>
      </c>
      <c r="L362" s="11">
        <f>การคำนวณตะกอน!F14</f>
        <v>22.71600859077251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24">
      <c r="A363" s="8"/>
      <c r="B363" s="7">
        <v>4</v>
      </c>
      <c r="C363" s="74">
        <v>20991</v>
      </c>
      <c r="D363" s="11">
        <v>364.707</v>
      </c>
      <c r="E363" s="11">
        <v>1.422</v>
      </c>
      <c r="F363" s="11">
        <f t="shared" si="14"/>
        <v>0.1228608</v>
      </c>
      <c r="G363" s="11">
        <f t="shared" si="23"/>
        <v>30.2068350352005</v>
      </c>
      <c r="H363" s="11">
        <f t="shared" si="24"/>
        <v>3.7112359178927616</v>
      </c>
      <c r="I363" s="79" t="s">
        <v>156</v>
      </c>
      <c r="J363" s="11">
        <f>การคำนวณตะกอน!F15</f>
        <v>29.50452741882993</v>
      </c>
      <c r="K363" s="11">
        <f>การคำนวณตะกอน!F16</f>
        <v>28.865828705080602</v>
      </c>
      <c r="L363" s="11">
        <f>การคำนวณตะกอน!F17</f>
        <v>32.25014898169096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24">
      <c r="A364" s="8"/>
      <c r="B364" s="7">
        <v>5</v>
      </c>
      <c r="C364" s="74">
        <v>21001</v>
      </c>
      <c r="D364" s="11">
        <v>364.317</v>
      </c>
      <c r="E364" s="11">
        <v>0.378</v>
      </c>
      <c r="F364" s="11">
        <f t="shared" si="14"/>
        <v>0.0326592</v>
      </c>
      <c r="G364" s="11">
        <f t="shared" si="23"/>
        <v>31.6762691547581</v>
      </c>
      <c r="H364" s="11">
        <f t="shared" si="24"/>
        <v>1.0345216095790757</v>
      </c>
      <c r="I364" s="7" t="s">
        <v>157</v>
      </c>
      <c r="J364" s="11">
        <f>การคำนวณตะกอน!F18</f>
        <v>34.28702045792352</v>
      </c>
      <c r="K364" s="11">
        <f>การคำนวณตะกอน!F19</f>
        <v>22.965408353664763</v>
      </c>
      <c r="L364" s="11">
        <f>การคำนวณตะกอน!F20</f>
        <v>37.77637865268601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24">
      <c r="A365" s="8"/>
      <c r="B365" s="7">
        <v>6</v>
      </c>
      <c r="C365" s="74">
        <v>21010</v>
      </c>
      <c r="D365" s="11">
        <v>364.227</v>
      </c>
      <c r="E365" s="11">
        <v>1.462</v>
      </c>
      <c r="F365" s="11">
        <f t="shared" si="14"/>
        <v>0.1263168</v>
      </c>
      <c r="G365" s="11">
        <f t="shared" si="23"/>
        <v>0.7793874657636285</v>
      </c>
      <c r="H365" s="11">
        <f t="shared" si="24"/>
        <v>0.09844973063537112</v>
      </c>
      <c r="I365" s="7" t="s">
        <v>158</v>
      </c>
      <c r="J365" s="11">
        <f>การคำนวณตะกอน!F21</f>
        <v>0.5884949242089994</v>
      </c>
      <c r="K365" s="11">
        <f>การคำนวณตะกอน!F22</f>
        <v>0.8340283569918234</v>
      </c>
      <c r="L365" s="11">
        <f>การคำนวณตะกอน!F23</f>
        <v>0.9156391160900627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24">
      <c r="A366" s="8"/>
      <c r="B366" s="7">
        <v>7</v>
      </c>
      <c r="C366" s="74">
        <v>21022</v>
      </c>
      <c r="D366" s="11">
        <v>364.187</v>
      </c>
      <c r="E366" s="11">
        <v>1.36</v>
      </c>
      <c r="F366" s="11">
        <f t="shared" si="14"/>
        <v>0.11750400000000001</v>
      </c>
      <c r="G366" s="11">
        <f t="shared" si="23"/>
        <v>1.5547498637493664</v>
      </c>
      <c r="H366" s="11">
        <f t="shared" si="24"/>
        <v>0.18268932799000556</v>
      </c>
      <c r="I366" s="7" t="s">
        <v>124</v>
      </c>
      <c r="J366" s="11">
        <f>การคำนวณตะกอน!F24</f>
        <v>1.3885031936034384</v>
      </c>
      <c r="K366" s="11">
        <f>การคำนวณตะกอน!F25</f>
        <v>1.7665971805193352</v>
      </c>
      <c r="L366" s="11">
        <f>การคำนวณตะกอน!F26</f>
        <v>1.509149217125326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24">
      <c r="A367" s="8"/>
      <c r="B367" s="7">
        <v>8</v>
      </c>
      <c r="C367" s="74">
        <v>21029</v>
      </c>
      <c r="D367" s="11">
        <v>364.257</v>
      </c>
      <c r="E367" s="11">
        <v>1.529</v>
      </c>
      <c r="F367" s="11">
        <f t="shared" si="14"/>
        <v>0.1321056</v>
      </c>
      <c r="G367" s="11">
        <f t="shared" si="23"/>
        <v>1.776155702544359</v>
      </c>
      <c r="H367" s="11">
        <f t="shared" si="24"/>
        <v>0.23464011477804406</v>
      </c>
      <c r="I367" s="7" t="s">
        <v>125</v>
      </c>
      <c r="J367" s="11">
        <f>การคำนวณตะกอน!F27</f>
        <v>0.7311544929686308</v>
      </c>
      <c r="K367" s="11">
        <f>การคำนวณตะกอน!F28</f>
        <v>3.29827390332926</v>
      </c>
      <c r="L367" s="11">
        <f>การคำนวณตะกอน!F29</f>
        <v>1.299038711335187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24">
      <c r="A368" s="8"/>
      <c r="B368" s="7">
        <v>9</v>
      </c>
      <c r="C368" s="74">
        <v>21051</v>
      </c>
      <c r="D368" s="11">
        <v>364.577</v>
      </c>
      <c r="E368" s="11">
        <v>3.972</v>
      </c>
      <c r="F368" s="11">
        <f t="shared" si="14"/>
        <v>0.3431808</v>
      </c>
      <c r="G368" s="11">
        <f t="shared" si="23"/>
        <v>28.637133498547097</v>
      </c>
      <c r="H368" s="11">
        <f t="shared" si="24"/>
        <v>9.827714383738192</v>
      </c>
      <c r="I368" s="7" t="s">
        <v>126</v>
      </c>
      <c r="J368" s="11">
        <f>การคำนวณตะกอน!F30</f>
        <v>37.972935653119585</v>
      </c>
      <c r="K368" s="11">
        <f>การคำนวณตะกอน!F31</f>
        <v>22.973518363260563</v>
      </c>
      <c r="L368" s="11">
        <f>การคำนวณตะกอน!F32</f>
        <v>24.96494647926114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24">
      <c r="A369" s="8"/>
      <c r="B369" s="7">
        <v>10</v>
      </c>
      <c r="C369" s="74">
        <v>21059</v>
      </c>
      <c r="D369" s="11">
        <v>365.277</v>
      </c>
      <c r="E369" s="11">
        <v>10.472</v>
      </c>
      <c r="F369" s="11">
        <f t="shared" si="14"/>
        <v>0.9047808</v>
      </c>
      <c r="G369" s="11">
        <f t="shared" si="23"/>
        <v>78.22406959869015</v>
      </c>
      <c r="H369" s="11">
        <f t="shared" si="24"/>
        <v>70.77563627075855</v>
      </c>
      <c r="I369" s="7" t="s">
        <v>127</v>
      </c>
      <c r="J369" s="11">
        <f>การคำนวณตะกอน!F33</f>
        <v>86.60251665436499</v>
      </c>
      <c r="K369" s="11">
        <f>การคำนวณตะกอน!F34</f>
        <v>86.73700563141429</v>
      </c>
      <c r="L369" s="11">
        <f>การคำนวณตะกอน!F35</f>
        <v>61.33268651029119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24">
      <c r="A370" s="8"/>
      <c r="B370" s="7">
        <v>11</v>
      </c>
      <c r="C370" s="74">
        <v>21060</v>
      </c>
      <c r="D370" s="11">
        <v>365.887</v>
      </c>
      <c r="E370" s="11">
        <v>37.17</v>
      </c>
      <c r="F370" s="11">
        <f t="shared" si="14"/>
        <v>3.211488</v>
      </c>
      <c r="G370" s="11">
        <f t="shared" si="23"/>
        <v>382.0712591184727</v>
      </c>
      <c r="H370" s="11">
        <f t="shared" si="24"/>
        <v>1227.0172638038657</v>
      </c>
      <c r="I370" s="7" t="s">
        <v>128</v>
      </c>
      <c r="J370" s="11">
        <f>การคำนวณตะกอน!F36</f>
        <v>396.74225271193706</v>
      </c>
      <c r="K370" s="11">
        <f>การคำนวณตะกอน!F37</f>
        <v>377.5917487902088</v>
      </c>
      <c r="L370" s="11">
        <f>การคำนวณตะกอน!F38</f>
        <v>371.8797758532723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24">
      <c r="A371" s="8"/>
      <c r="B371" s="7">
        <v>12</v>
      </c>
      <c r="C371" s="74">
        <v>21061</v>
      </c>
      <c r="D371" s="11">
        <v>366.587</v>
      </c>
      <c r="E371" s="11">
        <v>64.85</v>
      </c>
      <c r="F371" s="11">
        <f t="shared" si="14"/>
        <v>5.60304</v>
      </c>
      <c r="G371" s="11">
        <f t="shared" si="23"/>
        <v>973.1330356149796</v>
      </c>
      <c r="H371" s="11">
        <f t="shared" si="24"/>
        <v>5452.503323872155</v>
      </c>
      <c r="I371" s="7" t="s">
        <v>129</v>
      </c>
      <c r="J371" s="11">
        <f>การคำนวณตะกอน!F39</f>
        <v>819.8884423919194</v>
      </c>
      <c r="K371" s="11">
        <f>การคำนวณตะกอน!F40</f>
        <v>1055.5497799494326</v>
      </c>
      <c r="L371" s="11">
        <f>การคำนวณตะกอน!F41</f>
        <v>1043.9608845035866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24">
      <c r="A372" s="8"/>
      <c r="B372" s="7">
        <v>13</v>
      </c>
      <c r="C372" s="74">
        <v>21071</v>
      </c>
      <c r="D372" s="11">
        <v>365.157</v>
      </c>
      <c r="E372" s="11">
        <v>9.403</v>
      </c>
      <c r="F372" s="11">
        <f t="shared" si="14"/>
        <v>0.8124192000000001</v>
      </c>
      <c r="G372" s="11">
        <f aca="true" t="shared" si="25" ref="G372:G382">+AVERAGE(J372:L372)</f>
        <v>25.857387544029688</v>
      </c>
      <c r="H372" s="11">
        <f aca="true" t="shared" si="26" ref="H372:H382">G372*F372</f>
        <v>21.00703810261057</v>
      </c>
      <c r="I372" s="7" t="s">
        <v>130</v>
      </c>
      <c r="J372" s="11">
        <f>การคำนวณตะกอน!F42</f>
        <v>23.75296912114506</v>
      </c>
      <c r="K372" s="11">
        <f>การคำนวณตะกอน!F43</f>
        <v>30.89157363509474</v>
      </c>
      <c r="L372" s="11">
        <f>การคำนวณตะกอน!F44</f>
        <v>22.927619875849267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24">
      <c r="A373" s="8"/>
      <c r="B373" s="7">
        <v>14</v>
      </c>
      <c r="C373" s="74">
        <v>21078</v>
      </c>
      <c r="D373" s="11">
        <v>364.787</v>
      </c>
      <c r="E373" s="11">
        <v>1.618</v>
      </c>
      <c r="F373" s="11">
        <f t="shared" si="14"/>
        <v>0.1397952</v>
      </c>
      <c r="G373" s="11">
        <f t="shared" si="25"/>
        <v>41.54229706879332</v>
      </c>
      <c r="H373" s="11">
        <f t="shared" si="26"/>
        <v>5.807413727191376</v>
      </c>
      <c r="I373" s="7" t="s">
        <v>131</v>
      </c>
      <c r="J373" s="11">
        <f>การคำนวณตะกอน!F45</f>
        <v>42.55971780228215</v>
      </c>
      <c r="K373" s="11">
        <f>การคำนวณตะกอน!F46</f>
        <v>15.320639089506512</v>
      </c>
      <c r="L373" s="11">
        <f>การคำนวณตะกอน!F47</f>
        <v>66.74653431459129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24">
      <c r="A374" s="8"/>
      <c r="B374" s="7">
        <v>15</v>
      </c>
      <c r="C374" s="74">
        <v>21085</v>
      </c>
      <c r="D374" s="125">
        <v>367.697</v>
      </c>
      <c r="E374" s="11">
        <v>5.546</v>
      </c>
      <c r="F374" s="11">
        <f t="shared" si="14"/>
        <v>0.47917440000000006</v>
      </c>
      <c r="G374" s="11">
        <f t="shared" si="25"/>
        <v>41.17007179621482</v>
      </c>
      <c r="H374" s="11">
        <f t="shared" si="26"/>
        <v>19.727644450908162</v>
      </c>
      <c r="I374" s="7" t="s">
        <v>132</v>
      </c>
      <c r="J374" s="11">
        <f>การคำนวณตะกอน!F48</f>
        <v>47.39513360206555</v>
      </c>
      <c r="K374" s="11">
        <f>การคำนวณตะกอน!F49</f>
        <v>35.67018795446626</v>
      </c>
      <c r="L374" s="11">
        <f>การคำนวณตะกอน!F50</f>
        <v>40.44489383211265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24">
      <c r="A375" s="8"/>
      <c r="B375" s="7">
        <v>16</v>
      </c>
      <c r="C375" s="74">
        <v>21102</v>
      </c>
      <c r="D375" s="11">
        <v>364.767</v>
      </c>
      <c r="E375" s="11">
        <v>1.497</v>
      </c>
      <c r="F375" s="11">
        <f t="shared" si="14"/>
        <v>0.1293408</v>
      </c>
      <c r="G375" s="11">
        <f t="shared" si="25"/>
        <v>79.33459389169523</v>
      </c>
      <c r="H375" s="11">
        <f t="shared" si="26"/>
        <v>10.261199841626976</v>
      </c>
      <c r="I375" s="7" t="s">
        <v>133</v>
      </c>
      <c r="J375" s="11">
        <f>การคำนวณตะกอน!F51</f>
        <v>37.195994277554306</v>
      </c>
      <c r="K375" s="11">
        <f>การคำนวณตะกอน!F52</f>
        <v>105.95473188511421</v>
      </c>
      <c r="L375" s="11">
        <f>การคำนวณตะกอน!F53</f>
        <v>94.85305551241717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24">
      <c r="A376" s="8"/>
      <c r="B376" s="7">
        <v>17</v>
      </c>
      <c r="C376" s="74">
        <v>21108</v>
      </c>
      <c r="D376" s="11">
        <v>364.64</v>
      </c>
      <c r="E376" s="11">
        <v>1.26</v>
      </c>
      <c r="F376" s="11">
        <f t="shared" si="14"/>
        <v>0.108864</v>
      </c>
      <c r="G376" s="11">
        <f t="shared" si="25"/>
        <v>48.195229967673136</v>
      </c>
      <c r="H376" s="11">
        <f t="shared" si="26"/>
        <v>5.246725515200769</v>
      </c>
      <c r="I376" s="7" t="s">
        <v>134</v>
      </c>
      <c r="J376" s="11">
        <f>การคำนวณตะกอน!F54</f>
        <v>48.494453248799736</v>
      </c>
      <c r="K376" s="11">
        <f>การคำนวณตะกอน!F55</f>
        <v>47.92665138566769</v>
      </c>
      <c r="L376" s="11">
        <f>การคำนวณตะกอน!F56</f>
        <v>48.16458526855198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24">
      <c r="A377" s="8"/>
      <c r="B377" s="7">
        <v>18</v>
      </c>
      <c r="C377" s="74">
        <v>21117</v>
      </c>
      <c r="D377" s="11">
        <v>367.47</v>
      </c>
      <c r="E377" s="11">
        <v>141.14</v>
      </c>
      <c r="F377" s="11">
        <f t="shared" si="14"/>
        <v>12.194496</v>
      </c>
      <c r="G377" s="11">
        <f t="shared" si="25"/>
        <v>984.2612689718695</v>
      </c>
      <c r="H377" s="11">
        <f t="shared" si="26"/>
        <v>12002.570107432386</v>
      </c>
      <c r="I377" s="7" t="s">
        <v>135</v>
      </c>
      <c r="J377" s="11">
        <f>การคำนวณตะกอน!F57</f>
        <v>914.7231618301644</v>
      </c>
      <c r="K377" s="11">
        <f>การคำนวณตะกอน!F58</f>
        <v>1231.8904986223574</v>
      </c>
      <c r="L377" s="11">
        <f>การคำนวณตะกอน!F59</f>
        <v>806.1701464630867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24">
      <c r="A378" s="8"/>
      <c r="B378" s="7">
        <v>19</v>
      </c>
      <c r="C378" s="74">
        <v>21131</v>
      </c>
      <c r="D378" s="11">
        <v>366.62</v>
      </c>
      <c r="E378" s="11">
        <v>69.006</v>
      </c>
      <c r="F378" s="11">
        <f t="shared" si="14"/>
        <v>5.9621184000000005</v>
      </c>
      <c r="G378" s="11">
        <f t="shared" si="25"/>
        <v>47.52521206518458</v>
      </c>
      <c r="H378" s="11">
        <f t="shared" si="26"/>
        <v>283.350941317739</v>
      </c>
      <c r="I378" s="7" t="s">
        <v>113</v>
      </c>
      <c r="J378" s="11">
        <f>การคำนวณตะกอน!F60</f>
        <v>59.05816146689581</v>
      </c>
      <c r="K378" s="11">
        <f>การคำนวณตะกอน!F61</f>
        <v>40.52805673926968</v>
      </c>
      <c r="L378" s="11">
        <f>การคำนวณตะกอน!F62</f>
        <v>42.98941798938828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24">
      <c r="A379" s="8"/>
      <c r="B379" s="7">
        <v>20</v>
      </c>
      <c r="C379" s="74">
        <v>21135</v>
      </c>
      <c r="D379" s="11">
        <v>365.35</v>
      </c>
      <c r="E379" s="11">
        <v>11.03</v>
      </c>
      <c r="F379" s="11">
        <f t="shared" si="14"/>
        <v>0.952992</v>
      </c>
      <c r="G379" s="11">
        <f t="shared" si="25"/>
        <v>52.38399675265367</v>
      </c>
      <c r="H379" s="11">
        <f t="shared" si="26"/>
        <v>49.92152983330492</v>
      </c>
      <c r="I379" s="7" t="s">
        <v>114</v>
      </c>
      <c r="J379" s="11">
        <f>การคำนวณตะกอน!F63</f>
        <v>54.22153369480896</v>
      </c>
      <c r="K379" s="11">
        <f>การคำนวณตะกอน!F64</f>
        <v>44.90880762534695</v>
      </c>
      <c r="L379" s="11">
        <f>การคำนวณตะกอน!F65</f>
        <v>58.021648937805104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24">
      <c r="A380" s="8"/>
      <c r="B380" s="7">
        <v>21</v>
      </c>
      <c r="C380" s="74">
        <v>21150</v>
      </c>
      <c r="D380" s="11">
        <v>364.65</v>
      </c>
      <c r="E380" s="11">
        <v>1.287</v>
      </c>
      <c r="F380" s="11">
        <f t="shared" si="14"/>
        <v>0.1111968</v>
      </c>
      <c r="G380" s="11">
        <f t="shared" si="25"/>
        <v>6.054901297824678</v>
      </c>
      <c r="H380" s="11">
        <f t="shared" si="26"/>
        <v>0.6732856486339511</v>
      </c>
      <c r="I380" s="7" t="s">
        <v>115</v>
      </c>
      <c r="J380" s="11">
        <f>การคำนวณตะกอน!F66</f>
        <v>7.2273918150047205</v>
      </c>
      <c r="K380" s="11">
        <f>การคำนวณตะกอน!F67</f>
        <v>5.295032597532088</v>
      </c>
      <c r="L380" s="11">
        <f>การคำนวณตะกอน!F68</f>
        <v>5.642279480937228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24">
      <c r="A381" s="8"/>
      <c r="B381" s="7">
        <v>22</v>
      </c>
      <c r="C381" s="74">
        <v>21162</v>
      </c>
      <c r="D381" s="11">
        <v>364.54</v>
      </c>
      <c r="E381" s="11">
        <v>1.115</v>
      </c>
      <c r="F381" s="11">
        <f t="shared" si="14"/>
        <v>0.096336</v>
      </c>
      <c r="G381" s="11">
        <f t="shared" si="25"/>
        <v>13.995556314198078</v>
      </c>
      <c r="H381" s="11">
        <f t="shared" si="26"/>
        <v>1.348275913084586</v>
      </c>
      <c r="I381" s="7" t="s">
        <v>116</v>
      </c>
      <c r="J381" s="11">
        <f>การคำนวณตะกอน!F69</f>
        <v>11.77856301527118</v>
      </c>
      <c r="K381" s="11">
        <f>การคำนวณตะกอน!F70</f>
        <v>24.594858663794177</v>
      </c>
      <c r="L381" s="11">
        <f>การคำนวณตะกอน!F71</f>
        <v>5.613247263528876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24">
      <c r="A382" s="8"/>
      <c r="B382" s="7">
        <v>23</v>
      </c>
      <c r="C382" s="74">
        <v>21172</v>
      </c>
      <c r="D382" s="11">
        <v>364.48</v>
      </c>
      <c r="E382" s="11">
        <v>3.014</v>
      </c>
      <c r="F382" s="11">
        <f t="shared" si="14"/>
        <v>0.2604096</v>
      </c>
      <c r="G382" s="11">
        <f t="shared" si="25"/>
        <v>21.047624890463766</v>
      </c>
      <c r="H382" s="11">
        <f t="shared" si="26"/>
        <v>5.481003578675714</v>
      </c>
      <c r="I382" s="7" t="s">
        <v>117</v>
      </c>
      <c r="J382" s="11">
        <f>การคำนวณตะกอน!F72</f>
        <v>13.521855433717587</v>
      </c>
      <c r="K382" s="11">
        <f>การคำนวณตะกอน!F73</f>
        <v>27.01414269822963</v>
      </c>
      <c r="L382" s="11">
        <f>การคำนวณตะกอน!F74</f>
        <v>22.60687653944408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24">
      <c r="A383" s="8"/>
      <c r="B383" s="7">
        <v>24</v>
      </c>
      <c r="C383" s="74">
        <v>21179</v>
      </c>
      <c r="D383" s="11">
        <v>364.34</v>
      </c>
      <c r="E383" s="11">
        <v>2.489</v>
      </c>
      <c r="F383" s="11">
        <f t="shared" si="14"/>
        <v>0.2150496</v>
      </c>
      <c r="G383" s="11">
        <f aca="true" t="shared" si="27" ref="G383:G458">+AVERAGE(J383:L383)</f>
        <v>34.712247835501415</v>
      </c>
      <c r="H383" s="11">
        <f aca="true" t="shared" si="28" ref="H383:H458">G383*F383</f>
        <v>7.4648550121254456</v>
      </c>
      <c r="I383" s="7" t="s">
        <v>137</v>
      </c>
      <c r="J383" s="11">
        <f>การคำนวณตะกอน!F75</f>
        <v>36.80856139873642</v>
      </c>
      <c r="K383" s="11">
        <f>การคำนวณตะกอน!F76</f>
        <v>31.091523786527606</v>
      </c>
      <c r="L383" s="11">
        <f>การคำนวณตะกอน!F77</f>
        <v>36.23665832124021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24">
      <c r="A384" s="8"/>
      <c r="B384" s="7">
        <v>25</v>
      </c>
      <c r="C384" s="74">
        <v>21192</v>
      </c>
      <c r="D384" s="11">
        <v>364.35</v>
      </c>
      <c r="E384" s="11">
        <v>2.583</v>
      </c>
      <c r="F384" s="11">
        <f t="shared" si="14"/>
        <v>0.22317120000000001</v>
      </c>
      <c r="G384" s="11">
        <f t="shared" si="27"/>
        <v>14.494586666666665</v>
      </c>
      <c r="H384" s="11">
        <f t="shared" si="28"/>
        <v>3.2347742999039997</v>
      </c>
      <c r="I384" s="7" t="s">
        <v>138</v>
      </c>
      <c r="J384" s="11">
        <v>19.72953</v>
      </c>
      <c r="K384" s="11">
        <v>19.62091</v>
      </c>
      <c r="L384" s="11">
        <v>4.13332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24">
      <c r="A385" s="8"/>
      <c r="B385" s="7">
        <v>26</v>
      </c>
      <c r="C385" s="74">
        <v>21200</v>
      </c>
      <c r="D385" s="11">
        <v>364.59</v>
      </c>
      <c r="E385" s="11">
        <v>1.003</v>
      </c>
      <c r="F385" s="11">
        <f t="shared" si="14"/>
        <v>0.08665919999999999</v>
      </c>
      <c r="I385" s="7" t="s">
        <v>140</v>
      </c>
      <c r="J385" s="11">
        <v>0</v>
      </c>
      <c r="K385" s="11">
        <v>0</v>
      </c>
      <c r="L385" s="11">
        <v>0</v>
      </c>
      <c r="M385" s="8"/>
      <c r="N385" s="11">
        <f>+AVERAGE(J385:L385)</f>
        <v>0</v>
      </c>
      <c r="O385" s="11">
        <f>N385*F385</f>
        <v>0</v>
      </c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24">
      <c r="A386" s="8"/>
      <c r="B386" s="7">
        <v>27</v>
      </c>
      <c r="C386" s="74">
        <v>21211</v>
      </c>
      <c r="D386" s="11">
        <v>364.4</v>
      </c>
      <c r="E386" s="11">
        <v>2.749</v>
      </c>
      <c r="F386" s="11">
        <f t="shared" si="14"/>
        <v>0.23751360000000002</v>
      </c>
      <c r="G386" s="11">
        <f t="shared" si="27"/>
        <v>4.369833333333333</v>
      </c>
      <c r="H386" s="11">
        <f t="shared" si="28"/>
        <v>1.0378948464</v>
      </c>
      <c r="I386" s="7" t="s">
        <v>141</v>
      </c>
      <c r="J386" s="11">
        <v>0</v>
      </c>
      <c r="K386" s="11">
        <v>13.1095</v>
      </c>
      <c r="L386" s="11"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24">
      <c r="A387" s="8"/>
      <c r="B387" s="7">
        <v>28</v>
      </c>
      <c r="C387" s="74">
        <v>21221</v>
      </c>
      <c r="D387" s="11">
        <v>364.287</v>
      </c>
      <c r="E387" s="11">
        <v>2.44</v>
      </c>
      <c r="F387" s="11">
        <f t="shared" si="14"/>
        <v>0.210816</v>
      </c>
      <c r="G387" s="11">
        <f t="shared" si="27"/>
        <v>49.43987666666667</v>
      </c>
      <c r="H387" s="11">
        <f t="shared" si="28"/>
        <v>10.42271703936</v>
      </c>
      <c r="I387" s="7" t="s">
        <v>142</v>
      </c>
      <c r="J387" s="11">
        <v>38.27328</v>
      </c>
      <c r="K387" s="11">
        <v>66.96576</v>
      </c>
      <c r="L387" s="11">
        <v>43.08059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24">
      <c r="A388" s="8"/>
      <c r="B388" s="7">
        <v>29</v>
      </c>
      <c r="C388" s="74">
        <v>21232</v>
      </c>
      <c r="D388" s="11">
        <v>364.247</v>
      </c>
      <c r="E388" s="11">
        <v>2.274</v>
      </c>
      <c r="F388" s="11">
        <f t="shared" si="14"/>
        <v>0.19647360000000003</v>
      </c>
      <c r="G388" s="11">
        <f t="shared" si="27"/>
        <v>42.41572333333333</v>
      </c>
      <c r="H388" s="11">
        <f t="shared" si="28"/>
        <v>8.333569859904001</v>
      </c>
      <c r="I388" s="7" t="s">
        <v>143</v>
      </c>
      <c r="J388" s="11">
        <v>48.63711</v>
      </c>
      <c r="K388" s="11">
        <v>45.9792</v>
      </c>
      <c r="L388" s="11">
        <v>32.63086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24">
      <c r="A389" s="8"/>
      <c r="B389" s="7">
        <v>30</v>
      </c>
      <c r="C389" s="74">
        <v>21260</v>
      </c>
      <c r="D389" s="11">
        <v>364.147</v>
      </c>
      <c r="E389" s="11">
        <v>2.016</v>
      </c>
      <c r="F389" s="11">
        <f t="shared" si="14"/>
        <v>0.17418240000000001</v>
      </c>
      <c r="G389" s="11">
        <f t="shared" si="27"/>
        <v>10.89439</v>
      </c>
      <c r="H389" s="11">
        <f t="shared" si="28"/>
        <v>1.8976109967360002</v>
      </c>
      <c r="I389" s="7" t="s">
        <v>144</v>
      </c>
      <c r="J389" s="11">
        <v>11.96613</v>
      </c>
      <c r="K389" s="11">
        <v>13.88021</v>
      </c>
      <c r="L389" s="11">
        <v>6.83683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24">
      <c r="A390" s="8"/>
      <c r="B390" s="7">
        <v>31</v>
      </c>
      <c r="C390" s="74">
        <v>21275</v>
      </c>
      <c r="D390" s="11">
        <v>364.167</v>
      </c>
      <c r="E390" s="11">
        <v>2.082</v>
      </c>
      <c r="F390" s="11">
        <f t="shared" si="14"/>
        <v>0.17988479999999998</v>
      </c>
      <c r="G390" s="11">
        <f t="shared" si="27"/>
        <v>11.669906666666668</v>
      </c>
      <c r="H390" s="11">
        <f t="shared" si="28"/>
        <v>2.099238826752</v>
      </c>
      <c r="I390" s="7" t="s">
        <v>145</v>
      </c>
      <c r="J390" s="11">
        <v>7.79271</v>
      </c>
      <c r="K390" s="11">
        <v>17.59422</v>
      </c>
      <c r="L390" s="11">
        <v>9.62279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24">
      <c r="A391" s="143"/>
      <c r="B391" s="144">
        <v>1</v>
      </c>
      <c r="C391" s="145">
        <v>21282</v>
      </c>
      <c r="D391" s="146">
        <v>364.157</v>
      </c>
      <c r="E391" s="146">
        <v>1.962</v>
      </c>
      <c r="F391" s="146">
        <f t="shared" si="14"/>
        <v>0.1695168</v>
      </c>
      <c r="G391" s="146">
        <f t="shared" si="27"/>
        <v>90.45104666666667</v>
      </c>
      <c r="H391" s="146">
        <f t="shared" si="28"/>
        <v>15.332971987584001</v>
      </c>
      <c r="I391" s="147" t="s">
        <v>118</v>
      </c>
      <c r="J391" s="146">
        <v>139.0599</v>
      </c>
      <c r="K391" s="146">
        <v>86.19794</v>
      </c>
      <c r="L391" s="146">
        <v>46.0953</v>
      </c>
      <c r="M391" s="143"/>
      <c r="N391" s="143"/>
      <c r="O391" s="143"/>
      <c r="P391" s="143"/>
      <c r="Q391" s="143"/>
      <c r="R391" s="143"/>
      <c r="S391" s="143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24">
      <c r="A392" s="8"/>
      <c r="B392" s="7">
        <v>2</v>
      </c>
      <c r="C392" s="74">
        <v>21298</v>
      </c>
      <c r="D392" s="11">
        <v>364.267</v>
      </c>
      <c r="E392" s="11">
        <v>2.26</v>
      </c>
      <c r="F392" s="11">
        <f t="shared" si="14"/>
        <v>0.195264</v>
      </c>
      <c r="G392" s="11">
        <f t="shared" si="27"/>
        <v>26.441876666666662</v>
      </c>
      <c r="H392" s="11">
        <f t="shared" si="28"/>
        <v>5.163146605439999</v>
      </c>
      <c r="I392" s="67" t="s">
        <v>119</v>
      </c>
      <c r="J392" s="11">
        <v>2.20563</v>
      </c>
      <c r="K392" s="11">
        <v>25.6387</v>
      </c>
      <c r="L392" s="11">
        <v>51.4813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24">
      <c r="A393" s="8"/>
      <c r="B393" s="7">
        <v>3</v>
      </c>
      <c r="C393" s="74">
        <v>21313</v>
      </c>
      <c r="D393" s="11">
        <v>364.357</v>
      </c>
      <c r="E393" s="11">
        <v>2.061</v>
      </c>
      <c r="F393" s="11">
        <f t="shared" si="14"/>
        <v>0.17807040000000002</v>
      </c>
      <c r="G393" s="11">
        <f t="shared" si="27"/>
        <v>46.4924</v>
      </c>
      <c r="H393" s="11">
        <f t="shared" si="28"/>
        <v>8.278920264960002</v>
      </c>
      <c r="I393" s="79">
        <v>42254</v>
      </c>
      <c r="J393" s="11">
        <v>46.9789</v>
      </c>
      <c r="K393" s="11">
        <v>34.21403</v>
      </c>
      <c r="L393" s="11">
        <v>58.28427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24">
      <c r="A394" s="8"/>
      <c r="B394" s="7">
        <v>4</v>
      </c>
      <c r="C394" s="74">
        <v>21324</v>
      </c>
      <c r="D394" s="11">
        <v>364.167</v>
      </c>
      <c r="E394" s="11">
        <v>0.257</v>
      </c>
      <c r="F394" s="11">
        <f t="shared" si="14"/>
        <v>0.0222048</v>
      </c>
      <c r="G394" s="11">
        <f t="shared" si="27"/>
        <v>52.81472</v>
      </c>
      <c r="H394" s="11">
        <f t="shared" si="28"/>
        <v>1.172740294656</v>
      </c>
      <c r="I394" s="79">
        <v>42348</v>
      </c>
      <c r="J394" s="11">
        <v>42.06577</v>
      </c>
      <c r="K394" s="11">
        <v>83.33025</v>
      </c>
      <c r="L394" s="11">
        <v>33.04814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24">
      <c r="A395" s="8"/>
      <c r="B395" s="7">
        <v>5</v>
      </c>
      <c r="C395" s="74">
        <v>21334</v>
      </c>
      <c r="D395" s="11">
        <v>364.177</v>
      </c>
      <c r="E395" s="11">
        <v>0.26</v>
      </c>
      <c r="F395" s="11">
        <f t="shared" si="14"/>
        <v>0.022464</v>
      </c>
      <c r="G395" s="11">
        <f t="shared" si="27"/>
        <v>24.034936666666667</v>
      </c>
      <c r="H395" s="11">
        <f t="shared" si="28"/>
        <v>0.5399208172800001</v>
      </c>
      <c r="I395" s="7" t="s">
        <v>122</v>
      </c>
      <c r="J395" s="11">
        <v>12.51992</v>
      </c>
      <c r="K395" s="11">
        <v>48.10948</v>
      </c>
      <c r="L395" s="11">
        <v>11.47541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24">
      <c r="A396" s="8"/>
      <c r="B396" s="7">
        <v>6</v>
      </c>
      <c r="C396" s="74">
        <v>21345</v>
      </c>
      <c r="D396" s="11">
        <v>364.167</v>
      </c>
      <c r="E396" s="11">
        <v>0.192</v>
      </c>
      <c r="F396" s="11">
        <f aca="true" t="shared" si="29" ref="F396:F532">E396*0.0864</f>
        <v>0.0165888</v>
      </c>
      <c r="G396" s="11">
        <f t="shared" si="27"/>
        <v>11.06979</v>
      </c>
      <c r="H396" s="11">
        <f t="shared" si="28"/>
        <v>0.183634532352</v>
      </c>
      <c r="I396" s="7" t="s">
        <v>123</v>
      </c>
      <c r="J396" s="11">
        <v>7.90639</v>
      </c>
      <c r="K396" s="11">
        <v>12.96554</v>
      </c>
      <c r="L396" s="11">
        <v>12.33744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24">
      <c r="A397" s="8"/>
      <c r="B397" s="7">
        <v>7</v>
      </c>
      <c r="C397" s="74">
        <v>21352</v>
      </c>
      <c r="D397" s="11">
        <v>364.167</v>
      </c>
      <c r="E397" s="11">
        <v>0.188</v>
      </c>
      <c r="F397" s="11">
        <f t="shared" si="29"/>
        <v>0.0162432</v>
      </c>
      <c r="G397" s="11">
        <f t="shared" si="27"/>
        <v>23.175736666666666</v>
      </c>
      <c r="H397" s="11">
        <f t="shared" si="28"/>
        <v>0.37644812582399995</v>
      </c>
      <c r="I397" s="7" t="s">
        <v>124</v>
      </c>
      <c r="J397" s="11">
        <v>24.34388</v>
      </c>
      <c r="K397" s="11">
        <v>29.24602</v>
      </c>
      <c r="L397" s="11">
        <v>15.93731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24">
      <c r="A398" s="8"/>
      <c r="B398" s="7">
        <v>8</v>
      </c>
      <c r="C398" s="74">
        <v>21359</v>
      </c>
      <c r="D398" s="11">
        <v>364.147</v>
      </c>
      <c r="E398" s="11">
        <v>0.179</v>
      </c>
      <c r="F398" s="11">
        <f t="shared" si="29"/>
        <v>0.0154656</v>
      </c>
      <c r="G398" s="11">
        <f t="shared" si="27"/>
        <v>16.17107</v>
      </c>
      <c r="H398" s="11">
        <f t="shared" si="28"/>
        <v>0.250095300192</v>
      </c>
      <c r="I398" s="7" t="s">
        <v>125</v>
      </c>
      <c r="J398" s="11">
        <v>27.50985</v>
      </c>
      <c r="K398" s="11">
        <v>10.12731</v>
      </c>
      <c r="L398" s="11">
        <v>10.87605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24">
      <c r="A399" s="8"/>
      <c r="B399" s="7">
        <v>9</v>
      </c>
      <c r="C399" s="74">
        <v>21372</v>
      </c>
      <c r="D399" s="11">
        <v>364.137</v>
      </c>
      <c r="E399" s="11">
        <v>0.174</v>
      </c>
      <c r="F399" s="11">
        <f t="shared" si="29"/>
        <v>0.0150336</v>
      </c>
      <c r="G399" s="11">
        <f t="shared" si="27"/>
        <v>44.01651666666667</v>
      </c>
      <c r="H399" s="11">
        <f t="shared" si="28"/>
        <v>0.66172670496</v>
      </c>
      <c r="I399" s="7" t="s">
        <v>126</v>
      </c>
      <c r="J399" s="11">
        <v>68.90587</v>
      </c>
      <c r="K399" s="11">
        <v>36.40348</v>
      </c>
      <c r="L399" s="11">
        <v>26.7402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24">
      <c r="A400" s="8"/>
      <c r="B400" s="7">
        <v>10</v>
      </c>
      <c r="C400" s="74">
        <v>21379</v>
      </c>
      <c r="D400" s="11">
        <v>364.147</v>
      </c>
      <c r="E400" s="11">
        <v>0.17</v>
      </c>
      <c r="F400" s="11">
        <f t="shared" si="29"/>
        <v>0.014688000000000001</v>
      </c>
      <c r="G400" s="11">
        <f t="shared" si="27"/>
        <v>29.860853333333335</v>
      </c>
      <c r="H400" s="11">
        <f t="shared" si="28"/>
        <v>0.4385962137600001</v>
      </c>
      <c r="I400" s="7" t="s">
        <v>127</v>
      </c>
      <c r="J400" s="11">
        <v>27.82028</v>
      </c>
      <c r="K400" s="11">
        <v>30.73363</v>
      </c>
      <c r="L400" s="11">
        <v>31.02865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24">
      <c r="A401" s="8"/>
      <c r="B401" s="7">
        <v>11</v>
      </c>
      <c r="C401" s="74">
        <v>21394</v>
      </c>
      <c r="D401" s="11">
        <v>364.167</v>
      </c>
      <c r="E401" s="11">
        <v>0.181</v>
      </c>
      <c r="F401" s="11">
        <f t="shared" si="29"/>
        <v>0.0156384</v>
      </c>
      <c r="G401" s="11">
        <f t="shared" si="27"/>
        <v>35.673809999999996</v>
      </c>
      <c r="H401" s="11">
        <f t="shared" si="28"/>
        <v>0.5578813103039999</v>
      </c>
      <c r="I401" s="7" t="s">
        <v>128</v>
      </c>
      <c r="J401" s="11">
        <v>32.0558</v>
      </c>
      <c r="K401" s="11">
        <v>42.48088</v>
      </c>
      <c r="L401" s="11">
        <v>32.48475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24">
      <c r="A402" s="8"/>
      <c r="B402" s="7">
        <v>12</v>
      </c>
      <c r="C402" s="74">
        <v>21400</v>
      </c>
      <c r="D402" s="11">
        <v>364.147</v>
      </c>
      <c r="E402" s="11">
        <v>0.17</v>
      </c>
      <c r="F402" s="11">
        <f t="shared" si="29"/>
        <v>0.014688000000000001</v>
      </c>
      <c r="G402" s="11">
        <f t="shared" si="27"/>
        <v>21.322190000000003</v>
      </c>
      <c r="H402" s="11">
        <f t="shared" si="28"/>
        <v>0.31318032672000007</v>
      </c>
      <c r="I402" s="7" t="s">
        <v>129</v>
      </c>
      <c r="J402" s="11">
        <v>26.45014</v>
      </c>
      <c r="K402" s="11">
        <v>21.40507</v>
      </c>
      <c r="L402" s="11">
        <v>16.11136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24">
      <c r="A403" s="8"/>
      <c r="B403" s="7">
        <v>13</v>
      </c>
      <c r="C403" s="74">
        <v>21414</v>
      </c>
      <c r="D403" s="11">
        <v>364.137</v>
      </c>
      <c r="E403" s="11">
        <v>0.165</v>
      </c>
      <c r="F403" s="11">
        <f t="shared" si="29"/>
        <v>0.014256000000000001</v>
      </c>
      <c r="G403" s="11">
        <f t="shared" si="27"/>
        <v>60.442426666666655</v>
      </c>
      <c r="H403" s="11">
        <f t="shared" si="28"/>
        <v>0.8616672345599999</v>
      </c>
      <c r="I403" s="7" t="s">
        <v>130</v>
      </c>
      <c r="J403" s="11">
        <v>115.82307</v>
      </c>
      <c r="K403" s="11">
        <v>38.66444</v>
      </c>
      <c r="L403" s="11">
        <v>26.83977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24">
      <c r="A404" s="8"/>
      <c r="B404" s="7">
        <v>14</v>
      </c>
      <c r="C404" s="74">
        <v>21422</v>
      </c>
      <c r="D404" s="11">
        <v>364.157</v>
      </c>
      <c r="E404" s="11">
        <v>0.188</v>
      </c>
      <c r="F404" s="11">
        <f t="shared" si="29"/>
        <v>0.0162432</v>
      </c>
      <c r="G404" s="11">
        <f t="shared" si="27"/>
        <v>61.09962999999999</v>
      </c>
      <c r="H404" s="11">
        <f t="shared" si="28"/>
        <v>0.9924535100159998</v>
      </c>
      <c r="I404" s="7" t="s">
        <v>131</v>
      </c>
      <c r="J404" s="11">
        <v>61.79268</v>
      </c>
      <c r="K404" s="11">
        <v>64.03876</v>
      </c>
      <c r="L404" s="11">
        <v>57.46745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24">
      <c r="A405" s="8"/>
      <c r="B405" s="7">
        <v>15</v>
      </c>
      <c r="C405" s="74">
        <v>21437</v>
      </c>
      <c r="D405" s="11">
        <v>364.147</v>
      </c>
      <c r="E405" s="11">
        <v>0.188</v>
      </c>
      <c r="F405" s="11">
        <f t="shared" si="29"/>
        <v>0.0162432</v>
      </c>
      <c r="G405" s="11">
        <f t="shared" si="27"/>
        <v>32.70596666666667</v>
      </c>
      <c r="H405" s="11">
        <f t="shared" si="28"/>
        <v>0.53124955776</v>
      </c>
      <c r="I405" s="7" t="s">
        <v>132</v>
      </c>
      <c r="J405" s="11">
        <v>37.41924</v>
      </c>
      <c r="K405" s="11">
        <v>29.82217</v>
      </c>
      <c r="L405" s="11">
        <v>30.87649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24">
      <c r="A406" s="8"/>
      <c r="B406" s="7">
        <v>16</v>
      </c>
      <c r="C406" s="74">
        <v>21442</v>
      </c>
      <c r="D406" s="11">
        <v>364.197</v>
      </c>
      <c r="E406" s="11">
        <v>0.247</v>
      </c>
      <c r="F406" s="11">
        <f t="shared" si="29"/>
        <v>0.0213408</v>
      </c>
      <c r="G406" s="11">
        <f t="shared" si="27"/>
        <v>32.78540666666667</v>
      </c>
      <c r="H406" s="11">
        <f t="shared" si="28"/>
        <v>0.699666806592</v>
      </c>
      <c r="I406" s="7" t="s">
        <v>133</v>
      </c>
      <c r="J406" s="11">
        <v>55.20356</v>
      </c>
      <c r="K406" s="11">
        <v>17.38986</v>
      </c>
      <c r="L406" s="11">
        <v>25.7628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24">
      <c r="A407" s="8"/>
      <c r="B407" s="7">
        <v>17</v>
      </c>
      <c r="C407" s="74">
        <v>21450</v>
      </c>
      <c r="D407" s="11">
        <v>364.447</v>
      </c>
      <c r="E407" s="11">
        <v>2.858</v>
      </c>
      <c r="F407" s="11">
        <f t="shared" si="29"/>
        <v>0.24693120000000002</v>
      </c>
      <c r="G407" s="11">
        <f t="shared" si="27"/>
        <v>37.122620000000005</v>
      </c>
      <c r="H407" s="11">
        <f t="shared" si="28"/>
        <v>9.166733103744003</v>
      </c>
      <c r="I407" s="7" t="s">
        <v>134</v>
      </c>
      <c r="J407" s="11">
        <v>41.03266</v>
      </c>
      <c r="K407" s="11">
        <v>23.0774</v>
      </c>
      <c r="L407" s="11">
        <v>47.2578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24">
      <c r="A408" s="8"/>
      <c r="B408" s="7">
        <v>18</v>
      </c>
      <c r="C408" s="74">
        <v>21466</v>
      </c>
      <c r="D408" s="11">
        <v>364.347</v>
      </c>
      <c r="E408" s="11">
        <v>2.526</v>
      </c>
      <c r="F408" s="11">
        <f t="shared" si="29"/>
        <v>0.2182464</v>
      </c>
      <c r="G408" s="11">
        <f t="shared" si="27"/>
        <v>43.86539666666667</v>
      </c>
      <c r="H408" s="11">
        <f t="shared" si="28"/>
        <v>9.573464907072001</v>
      </c>
      <c r="I408" s="7" t="s">
        <v>135</v>
      </c>
      <c r="J408" s="11">
        <v>44.38674</v>
      </c>
      <c r="K408" s="11">
        <v>41.18448</v>
      </c>
      <c r="L408" s="11">
        <v>46.02497</v>
      </c>
      <c r="M408" s="8"/>
      <c r="N408" s="8"/>
      <c r="O408" s="8" t="s">
        <v>189</v>
      </c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24">
      <c r="A409" s="8"/>
      <c r="B409" s="7">
        <v>19</v>
      </c>
      <c r="C409" s="74">
        <v>21473</v>
      </c>
      <c r="D409" s="11">
        <v>364.437</v>
      </c>
      <c r="E409" s="11">
        <v>2.836</v>
      </c>
      <c r="F409" s="11">
        <f t="shared" si="29"/>
        <v>0.2450304</v>
      </c>
      <c r="G409" s="11">
        <f t="shared" si="27"/>
        <v>55.00304</v>
      </c>
      <c r="H409" s="11">
        <f t="shared" si="28"/>
        <v>13.477416892416</v>
      </c>
      <c r="I409" s="7" t="s">
        <v>113</v>
      </c>
      <c r="J409" s="11">
        <v>73.21881</v>
      </c>
      <c r="K409" s="11">
        <v>54.05047</v>
      </c>
      <c r="L409" s="11">
        <v>37.73984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24">
      <c r="A410" s="8"/>
      <c r="B410" s="7">
        <v>20</v>
      </c>
      <c r="C410" s="74">
        <v>21486</v>
      </c>
      <c r="D410" s="11">
        <v>364.297</v>
      </c>
      <c r="E410" s="11">
        <v>2.203</v>
      </c>
      <c r="F410" s="11">
        <f t="shared" si="29"/>
        <v>0.1903392</v>
      </c>
      <c r="G410" s="11">
        <f t="shared" si="27"/>
        <v>62.80500333333333</v>
      </c>
      <c r="H410" s="11">
        <f t="shared" si="28"/>
        <v>11.954254090464</v>
      </c>
      <c r="I410" s="7" t="s">
        <v>114</v>
      </c>
      <c r="J410" s="11">
        <v>48.27009</v>
      </c>
      <c r="K410" s="11">
        <v>79.90396</v>
      </c>
      <c r="L410" s="11">
        <v>60.24096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24">
      <c r="A411" s="8"/>
      <c r="B411" s="7">
        <v>21</v>
      </c>
      <c r="C411" s="74">
        <v>21498</v>
      </c>
      <c r="D411" s="11">
        <v>364.267</v>
      </c>
      <c r="E411" s="11">
        <v>2.077</v>
      </c>
      <c r="F411" s="11">
        <f t="shared" si="29"/>
        <v>0.1794528</v>
      </c>
      <c r="G411" s="11">
        <f t="shared" si="27"/>
        <v>8.885743333333334</v>
      </c>
      <c r="H411" s="11">
        <f t="shared" si="28"/>
        <v>1.594571521248</v>
      </c>
      <c r="I411" s="7" t="s">
        <v>115</v>
      </c>
      <c r="J411" s="11">
        <v>15.77166</v>
      </c>
      <c r="K411" s="11">
        <v>4.34625</v>
      </c>
      <c r="L411" s="11">
        <v>6.53932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24">
      <c r="A412" s="8"/>
      <c r="B412" s="7">
        <v>22</v>
      </c>
      <c r="C412" s="74">
        <v>21515</v>
      </c>
      <c r="D412" s="11">
        <v>364.237</v>
      </c>
      <c r="E412" s="11">
        <v>1.995</v>
      </c>
      <c r="F412" s="11">
        <f t="shared" si="29"/>
        <v>0.17236800000000002</v>
      </c>
      <c r="G412" s="11">
        <f t="shared" si="27"/>
        <v>13.331710000000001</v>
      </c>
      <c r="H412" s="11">
        <f t="shared" si="28"/>
        <v>2.2979601892800003</v>
      </c>
      <c r="I412" s="7" t="s">
        <v>116</v>
      </c>
      <c r="J412" s="11">
        <v>8.10811</v>
      </c>
      <c r="K412" s="11">
        <v>4.74369</v>
      </c>
      <c r="L412" s="11">
        <v>27.14333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24">
      <c r="A413" s="8"/>
      <c r="B413" s="7">
        <v>23</v>
      </c>
      <c r="C413" s="74">
        <v>21520</v>
      </c>
      <c r="D413" s="11">
        <v>364.227</v>
      </c>
      <c r="E413" s="11">
        <v>1.906</v>
      </c>
      <c r="F413" s="11">
        <f t="shared" si="29"/>
        <v>0.1646784</v>
      </c>
      <c r="G413" s="11">
        <f t="shared" si="27"/>
        <v>8.054083333333333</v>
      </c>
      <c r="H413" s="11">
        <f t="shared" si="28"/>
        <v>1.3263335567999999</v>
      </c>
      <c r="I413" s="7" t="s">
        <v>117</v>
      </c>
      <c r="J413" s="11">
        <v>4.50997</v>
      </c>
      <c r="K413" s="11">
        <v>15.12487</v>
      </c>
      <c r="L413" s="11">
        <v>4.52741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24">
      <c r="A414" s="8"/>
      <c r="B414" s="7">
        <v>24</v>
      </c>
      <c r="C414" s="74">
        <v>21544</v>
      </c>
      <c r="D414" s="11">
        <v>364.387</v>
      </c>
      <c r="E414" s="11">
        <v>2.65</v>
      </c>
      <c r="F414" s="11">
        <f t="shared" si="29"/>
        <v>0.22896</v>
      </c>
      <c r="G414" s="11">
        <f t="shared" si="27"/>
        <v>3.0315499999999997</v>
      </c>
      <c r="H414" s="11">
        <f t="shared" si="28"/>
        <v>0.6941036879999999</v>
      </c>
      <c r="I414" s="7" t="s">
        <v>137</v>
      </c>
      <c r="J414" s="11">
        <v>4.67789</v>
      </c>
      <c r="K414" s="11">
        <v>2.75872</v>
      </c>
      <c r="L414" s="11">
        <v>1.65804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24">
      <c r="A415" s="8"/>
      <c r="B415" s="7">
        <v>25</v>
      </c>
      <c r="C415" s="74">
        <v>21596</v>
      </c>
      <c r="D415" s="11">
        <v>364.167</v>
      </c>
      <c r="E415" s="11">
        <v>0.11</v>
      </c>
      <c r="F415" s="11">
        <f t="shared" si="29"/>
        <v>0.009504</v>
      </c>
      <c r="G415" s="11">
        <f t="shared" si="27"/>
        <v>13.9338</v>
      </c>
      <c r="H415" s="11">
        <f t="shared" si="28"/>
        <v>0.1324268352</v>
      </c>
      <c r="I415" s="7" t="s">
        <v>138</v>
      </c>
      <c r="J415" s="11">
        <v>17.58242</v>
      </c>
      <c r="K415" s="11">
        <v>10.33973</v>
      </c>
      <c r="L415" s="11">
        <v>13.87925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24">
      <c r="A416" s="8"/>
      <c r="B416" s="7">
        <v>26</v>
      </c>
      <c r="C416" s="74">
        <v>21607</v>
      </c>
      <c r="D416" s="11">
        <v>364.157</v>
      </c>
      <c r="E416" s="11">
        <v>0.095</v>
      </c>
      <c r="F416" s="11">
        <f t="shared" si="29"/>
        <v>0.008208</v>
      </c>
      <c r="G416" s="11">
        <f t="shared" si="27"/>
        <v>20.127533333333332</v>
      </c>
      <c r="H416" s="11">
        <f t="shared" si="28"/>
        <v>0.16520679359999998</v>
      </c>
      <c r="I416" s="7" t="s">
        <v>140</v>
      </c>
      <c r="J416" s="11">
        <v>20.4048</v>
      </c>
      <c r="K416" s="11">
        <v>14.04438</v>
      </c>
      <c r="L416" s="11">
        <v>25.93342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24">
      <c r="A417" s="8"/>
      <c r="B417" s="7">
        <v>27</v>
      </c>
      <c r="C417" s="74">
        <v>21618</v>
      </c>
      <c r="D417" s="11">
        <v>364.127</v>
      </c>
      <c r="E417" s="11">
        <v>0.082</v>
      </c>
      <c r="F417" s="11">
        <f t="shared" si="29"/>
        <v>0.0070848000000000005</v>
      </c>
      <c r="G417" s="11">
        <f t="shared" si="27"/>
        <v>2.7904666666666667</v>
      </c>
      <c r="H417" s="11">
        <f t="shared" si="28"/>
        <v>0.01976989824</v>
      </c>
      <c r="I417" s="7" t="s">
        <v>141</v>
      </c>
      <c r="J417" s="11">
        <v>1.5146</v>
      </c>
      <c r="K417" s="11">
        <v>5.18618</v>
      </c>
      <c r="L417" s="11">
        <v>1.67062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12" s="148" customFormat="1" ht="24.75" thickBot="1">
      <c r="B418" s="149">
        <v>28</v>
      </c>
      <c r="C418" s="150">
        <v>21637</v>
      </c>
      <c r="D418" s="151">
        <v>364.067</v>
      </c>
      <c r="E418" s="151">
        <v>0.075</v>
      </c>
      <c r="F418" s="151">
        <f t="shared" si="29"/>
        <v>0.0064800000000000005</v>
      </c>
      <c r="G418" s="151">
        <f t="shared" si="27"/>
        <v>11.973716666666666</v>
      </c>
      <c r="H418" s="151">
        <f t="shared" si="28"/>
        <v>0.077589684</v>
      </c>
      <c r="I418" s="149" t="s">
        <v>142</v>
      </c>
      <c r="J418" s="151">
        <v>13.45357</v>
      </c>
      <c r="K418" s="151">
        <v>13.90973</v>
      </c>
      <c r="L418" s="151">
        <v>8.55785</v>
      </c>
    </row>
    <row r="419" spans="1:36" ht="24">
      <c r="A419" s="8"/>
      <c r="B419" s="7">
        <v>1</v>
      </c>
      <c r="C419" s="74">
        <v>21648</v>
      </c>
      <c r="D419" s="11">
        <v>363.957</v>
      </c>
      <c r="E419" s="11">
        <v>0.062</v>
      </c>
      <c r="F419" s="11">
        <f t="shared" si="29"/>
        <v>0.0053568</v>
      </c>
      <c r="G419" s="11">
        <f t="shared" si="27"/>
        <v>14.41903</v>
      </c>
      <c r="H419" s="11">
        <f t="shared" si="28"/>
        <v>0.077239859904</v>
      </c>
      <c r="I419" s="79" t="s">
        <v>118</v>
      </c>
      <c r="J419" s="11">
        <v>17.16568</v>
      </c>
      <c r="K419" s="11">
        <v>20.01918</v>
      </c>
      <c r="L419" s="11">
        <v>6.07223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24">
      <c r="A420" s="8"/>
      <c r="B420" s="7">
        <v>2</v>
      </c>
      <c r="C420" s="74">
        <v>21668</v>
      </c>
      <c r="D420" s="11">
        <v>363.817</v>
      </c>
      <c r="E420" s="11">
        <v>0.037</v>
      </c>
      <c r="F420" s="11">
        <f t="shared" si="29"/>
        <v>0.0031968</v>
      </c>
      <c r="G420" s="11">
        <f t="shared" si="27"/>
        <v>12.166933333333333</v>
      </c>
      <c r="H420" s="11">
        <f t="shared" si="28"/>
        <v>0.038895252479999996</v>
      </c>
      <c r="I420" s="79" t="s">
        <v>119</v>
      </c>
      <c r="J420" s="11">
        <v>4.34751</v>
      </c>
      <c r="K420" s="11">
        <v>22.03695</v>
      </c>
      <c r="L420" s="11">
        <v>10.11634</v>
      </c>
      <c r="M420" s="8" t="s">
        <v>190</v>
      </c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24">
      <c r="A421" s="8"/>
      <c r="B421" s="7">
        <v>3</v>
      </c>
      <c r="C421" s="74">
        <v>21777</v>
      </c>
      <c r="D421" s="11">
        <v>363.837</v>
      </c>
      <c r="E421" s="11">
        <v>0.818</v>
      </c>
      <c r="F421" s="11">
        <f t="shared" si="29"/>
        <v>0.0706752</v>
      </c>
      <c r="G421" s="11">
        <f t="shared" si="27"/>
        <v>32.084403333333334</v>
      </c>
      <c r="H421" s="11">
        <f t="shared" si="28"/>
        <v>2.2675716224639997</v>
      </c>
      <c r="I421" s="79" t="s">
        <v>155</v>
      </c>
      <c r="J421" s="11">
        <v>31.1309</v>
      </c>
      <c r="K421" s="11">
        <v>45.03303</v>
      </c>
      <c r="L421" s="11">
        <v>20.08928</v>
      </c>
      <c r="M421" s="102" t="s">
        <v>194</v>
      </c>
      <c r="N421" s="103"/>
      <c r="O421" s="103"/>
      <c r="P421" s="104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24">
      <c r="A422" s="8"/>
      <c r="B422" s="7">
        <v>4</v>
      </c>
      <c r="C422" s="74">
        <v>21785</v>
      </c>
      <c r="D422" s="11">
        <v>363.857</v>
      </c>
      <c r="E422" s="11">
        <v>0.701</v>
      </c>
      <c r="F422" s="11">
        <f t="shared" si="29"/>
        <v>0.0605664</v>
      </c>
      <c r="G422" s="11">
        <f t="shared" si="27"/>
        <v>42.331516666666666</v>
      </c>
      <c r="H422" s="11">
        <f t="shared" si="28"/>
        <v>2.56386757104</v>
      </c>
      <c r="I422" s="7" t="s">
        <v>156</v>
      </c>
      <c r="J422" s="11">
        <v>58.8465</v>
      </c>
      <c r="K422" s="11">
        <v>26.0983</v>
      </c>
      <c r="L422" s="11">
        <v>42.04975</v>
      </c>
      <c r="M422" s="102" t="s">
        <v>195</v>
      </c>
      <c r="N422" s="103"/>
      <c r="O422" s="103"/>
      <c r="P422" s="104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24">
      <c r="A423" s="8"/>
      <c r="B423" s="7">
        <v>5</v>
      </c>
      <c r="C423" s="74">
        <v>21801</v>
      </c>
      <c r="D423" s="11">
        <v>364.137</v>
      </c>
      <c r="E423" s="11">
        <v>1.632</v>
      </c>
      <c r="F423" s="11">
        <f t="shared" si="29"/>
        <v>0.14100479999999999</v>
      </c>
      <c r="G423" s="11">
        <f t="shared" si="27"/>
        <v>93.84517</v>
      </c>
      <c r="H423" s="11">
        <f t="shared" si="28"/>
        <v>13.232619426815997</v>
      </c>
      <c r="I423" s="7" t="s">
        <v>157</v>
      </c>
      <c r="J423" s="11">
        <v>90.08466</v>
      </c>
      <c r="K423" s="11">
        <v>98.37711</v>
      </c>
      <c r="L423" s="11">
        <v>93.07374</v>
      </c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24">
      <c r="A424" s="8"/>
      <c r="B424" s="7">
        <v>6</v>
      </c>
      <c r="C424" s="74">
        <v>21808</v>
      </c>
      <c r="D424" s="11">
        <v>366.072</v>
      </c>
      <c r="E424" s="11">
        <v>91.692</v>
      </c>
      <c r="F424" s="11">
        <f t="shared" si="29"/>
        <v>7.9221888</v>
      </c>
      <c r="G424" s="11">
        <f t="shared" si="27"/>
        <v>2158.9141533333336</v>
      </c>
      <c r="H424" s="11">
        <f t="shared" si="28"/>
        <v>17103.32552569882</v>
      </c>
      <c r="I424" s="7" t="s">
        <v>158</v>
      </c>
      <c r="J424" s="11">
        <v>1964.85567</v>
      </c>
      <c r="K424" s="11">
        <v>2371.33592</v>
      </c>
      <c r="L424" s="11">
        <v>2140.55087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24">
      <c r="A425" s="8"/>
      <c r="B425" s="7">
        <v>7</v>
      </c>
      <c r="C425" s="74">
        <v>21820</v>
      </c>
      <c r="D425" s="11">
        <v>365.787</v>
      </c>
      <c r="E425" s="11">
        <v>45.311</v>
      </c>
      <c r="F425" s="11">
        <f t="shared" si="29"/>
        <v>3.9148704000000003</v>
      </c>
      <c r="G425" s="11">
        <f t="shared" si="27"/>
        <v>83.02844333333333</v>
      </c>
      <c r="H425" s="11">
        <f t="shared" si="28"/>
        <v>325.045595163744</v>
      </c>
      <c r="I425" s="7" t="s">
        <v>124</v>
      </c>
      <c r="J425" s="11">
        <v>89.11275</v>
      </c>
      <c r="K425" s="11">
        <v>74.04459</v>
      </c>
      <c r="L425" s="11">
        <v>85.92799</v>
      </c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24">
      <c r="A426" s="8"/>
      <c r="B426" s="7">
        <v>8</v>
      </c>
      <c r="C426" s="74">
        <v>21833</v>
      </c>
      <c r="D426" s="11">
        <v>364.737</v>
      </c>
      <c r="E426" s="11">
        <v>20.331</v>
      </c>
      <c r="F426" s="11">
        <f t="shared" si="29"/>
        <v>1.7565984000000001</v>
      </c>
      <c r="G426" s="11">
        <f t="shared" si="27"/>
        <v>37.755586666666666</v>
      </c>
      <c r="H426" s="11">
        <f t="shared" si="28"/>
        <v>66.321403129728</v>
      </c>
      <c r="I426" s="7" t="s">
        <v>125</v>
      </c>
      <c r="J426" s="11">
        <v>44.72543</v>
      </c>
      <c r="K426" s="11">
        <v>40.62805</v>
      </c>
      <c r="L426" s="11">
        <v>27.91328</v>
      </c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24">
      <c r="A427" s="8"/>
      <c r="B427" s="7">
        <v>9</v>
      </c>
      <c r="C427" s="74">
        <v>21843</v>
      </c>
      <c r="D427" s="11">
        <v>364.597</v>
      </c>
      <c r="E427" s="11">
        <v>18.541</v>
      </c>
      <c r="F427" s="11">
        <f t="shared" si="29"/>
        <v>1.6019424000000002</v>
      </c>
      <c r="G427" s="11">
        <f t="shared" si="27"/>
        <v>42.13672</v>
      </c>
      <c r="H427" s="11">
        <f t="shared" si="28"/>
        <v>67.50059836492801</v>
      </c>
      <c r="I427" s="7" t="s">
        <v>126</v>
      </c>
      <c r="J427" s="11">
        <v>37.19488</v>
      </c>
      <c r="K427" s="11">
        <v>53.42832</v>
      </c>
      <c r="L427" s="11">
        <v>35.78696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24">
      <c r="A428" s="8"/>
      <c r="B428" s="7">
        <v>10</v>
      </c>
      <c r="C428" s="74">
        <v>21851</v>
      </c>
      <c r="D428" s="11">
        <v>364.427</v>
      </c>
      <c r="E428" s="11">
        <v>15.878</v>
      </c>
      <c r="F428" s="11">
        <f t="shared" si="29"/>
        <v>1.3718592</v>
      </c>
      <c r="G428" s="11">
        <f t="shared" si="27"/>
        <v>32.51416666666666</v>
      </c>
      <c r="H428" s="11">
        <f t="shared" si="28"/>
        <v>44.60485867199999</v>
      </c>
      <c r="I428" s="7" t="s">
        <v>127</v>
      </c>
      <c r="J428" s="11">
        <v>28.91079</v>
      </c>
      <c r="K428" s="11">
        <v>29.21698</v>
      </c>
      <c r="L428" s="11">
        <v>39.41473</v>
      </c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24">
      <c r="A429" s="8"/>
      <c r="B429" s="7">
        <v>11</v>
      </c>
      <c r="C429" s="74">
        <v>21862</v>
      </c>
      <c r="D429" s="11">
        <v>364.297</v>
      </c>
      <c r="E429" s="11">
        <v>13.155</v>
      </c>
      <c r="F429" s="11">
        <f t="shared" si="29"/>
        <v>1.136592</v>
      </c>
      <c r="G429" s="11">
        <f t="shared" si="27"/>
        <v>87.52566333333334</v>
      </c>
      <c r="H429" s="11">
        <f t="shared" si="28"/>
        <v>99.48096873936001</v>
      </c>
      <c r="I429" s="7" t="s">
        <v>128</v>
      </c>
      <c r="J429" s="11">
        <v>86.3324</v>
      </c>
      <c r="K429" s="11">
        <v>97.60065</v>
      </c>
      <c r="L429" s="11">
        <v>78.64394</v>
      </c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24">
      <c r="A430" s="8"/>
      <c r="B430" s="7">
        <v>12</v>
      </c>
      <c r="C430" s="74">
        <v>21871</v>
      </c>
      <c r="D430" s="11">
        <v>364.357</v>
      </c>
      <c r="E430" s="11">
        <v>13.83</v>
      </c>
      <c r="F430" s="11">
        <f t="shared" si="29"/>
        <v>1.194912</v>
      </c>
      <c r="G430" s="11">
        <f t="shared" si="27"/>
        <v>132.49917000000002</v>
      </c>
      <c r="H430" s="11">
        <f t="shared" si="28"/>
        <v>158.32484822304002</v>
      </c>
      <c r="I430" s="7" t="s">
        <v>129</v>
      </c>
      <c r="J430" s="11">
        <v>93.79854</v>
      </c>
      <c r="K430" s="11">
        <v>150.6825</v>
      </c>
      <c r="L430" s="11">
        <v>153.01647</v>
      </c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24">
      <c r="A431" s="8"/>
      <c r="B431" s="7">
        <v>13</v>
      </c>
      <c r="C431" s="74">
        <v>21883</v>
      </c>
      <c r="D431" s="11">
        <v>364.247</v>
      </c>
      <c r="E431" s="11">
        <v>12.538</v>
      </c>
      <c r="F431" s="11">
        <f t="shared" si="29"/>
        <v>1.0832832000000001</v>
      </c>
      <c r="G431" s="11">
        <f t="shared" si="27"/>
        <v>113.23042333333332</v>
      </c>
      <c r="H431" s="11">
        <f t="shared" si="28"/>
        <v>122.660615325888</v>
      </c>
      <c r="I431" s="7" t="s">
        <v>130</v>
      </c>
      <c r="J431" s="11">
        <v>99.55752</v>
      </c>
      <c r="K431" s="11">
        <v>124.27104</v>
      </c>
      <c r="L431" s="11">
        <v>115.86271</v>
      </c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24">
      <c r="A432" s="8"/>
      <c r="B432" s="7">
        <v>14</v>
      </c>
      <c r="C432" s="74">
        <v>21904</v>
      </c>
      <c r="D432" s="11">
        <v>364.077</v>
      </c>
      <c r="E432" s="11">
        <v>0.099</v>
      </c>
      <c r="F432" s="11">
        <f t="shared" si="29"/>
        <v>0.008553600000000001</v>
      </c>
      <c r="G432" s="85">
        <f t="shared" si="27"/>
        <v>4.555969999999999</v>
      </c>
      <c r="H432" s="85">
        <f t="shared" si="28"/>
        <v>0.038969944992</v>
      </c>
      <c r="I432" s="7" t="s">
        <v>131</v>
      </c>
      <c r="J432" s="11">
        <v>5.45501</v>
      </c>
      <c r="K432" s="11">
        <v>4.28792</v>
      </c>
      <c r="L432" s="11">
        <v>3.92498</v>
      </c>
      <c r="M432" s="8"/>
      <c r="N432" s="11"/>
      <c r="O432" s="1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24">
      <c r="A433" s="8"/>
      <c r="B433" s="7">
        <v>15</v>
      </c>
      <c r="C433" s="74">
        <v>21910</v>
      </c>
      <c r="D433" s="11">
        <v>364.027</v>
      </c>
      <c r="E433" s="11">
        <v>0.095</v>
      </c>
      <c r="F433" s="11">
        <f t="shared" si="29"/>
        <v>0.008208</v>
      </c>
      <c r="G433" s="85">
        <f t="shared" si="27"/>
        <v>7.733716666666667</v>
      </c>
      <c r="H433" s="85">
        <f t="shared" si="28"/>
        <v>0.0634783464</v>
      </c>
      <c r="I433" s="7" t="s">
        <v>132</v>
      </c>
      <c r="J433" s="11">
        <v>9.36123</v>
      </c>
      <c r="K433" s="11">
        <v>11.55636</v>
      </c>
      <c r="L433" s="11">
        <v>2.28356</v>
      </c>
      <c r="M433" s="8"/>
      <c r="N433" s="11"/>
      <c r="O433" s="1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24">
      <c r="A434" s="8"/>
      <c r="B434" s="7">
        <v>16</v>
      </c>
      <c r="C434" s="74">
        <v>21925</v>
      </c>
      <c r="D434" s="11">
        <v>364.997</v>
      </c>
      <c r="E434" s="11">
        <v>0.408</v>
      </c>
      <c r="F434" s="11">
        <f t="shared" si="29"/>
        <v>0.035251199999999996</v>
      </c>
      <c r="G434" s="85">
        <f t="shared" si="27"/>
        <v>34.95467333333334</v>
      </c>
      <c r="H434" s="85">
        <f t="shared" si="28"/>
        <v>1.2321941806080001</v>
      </c>
      <c r="I434" s="7" t="s">
        <v>133</v>
      </c>
      <c r="J434" s="11">
        <v>41.57329</v>
      </c>
      <c r="K434" s="11">
        <v>38.17807</v>
      </c>
      <c r="L434" s="11">
        <v>25.11266</v>
      </c>
      <c r="M434" s="8"/>
      <c r="N434" s="11"/>
      <c r="O434" s="11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24">
      <c r="A435" s="8"/>
      <c r="B435" s="7">
        <v>17</v>
      </c>
      <c r="C435" s="74">
        <v>21934</v>
      </c>
      <c r="D435" s="11">
        <v>365.137</v>
      </c>
      <c r="E435" s="11">
        <v>0.55</v>
      </c>
      <c r="F435" s="11">
        <f t="shared" si="29"/>
        <v>0.04752000000000001</v>
      </c>
      <c r="G435" s="11">
        <f t="shared" si="27"/>
        <v>28.38810666666667</v>
      </c>
      <c r="H435" s="11">
        <f t="shared" si="28"/>
        <v>1.3490028288000002</v>
      </c>
      <c r="I435" s="7" t="s">
        <v>134</v>
      </c>
      <c r="J435" s="11">
        <v>32.25806</v>
      </c>
      <c r="K435" s="11">
        <v>24.67575</v>
      </c>
      <c r="L435" s="11">
        <v>28.23051</v>
      </c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24">
      <c r="A436" s="8"/>
      <c r="B436" s="7">
        <v>18</v>
      </c>
      <c r="C436" s="74">
        <v>21942</v>
      </c>
      <c r="D436" s="11">
        <v>365.107</v>
      </c>
      <c r="E436" s="11">
        <v>0.481</v>
      </c>
      <c r="F436" s="11">
        <f t="shared" si="29"/>
        <v>0.0415584</v>
      </c>
      <c r="G436" s="11">
        <f t="shared" si="27"/>
        <v>25.043660000000003</v>
      </c>
      <c r="H436" s="11">
        <f t="shared" si="28"/>
        <v>1.0407744397440002</v>
      </c>
      <c r="I436" s="7" t="s">
        <v>135</v>
      </c>
      <c r="J436" s="11">
        <v>27.48275</v>
      </c>
      <c r="K436" s="11">
        <v>32.9635</v>
      </c>
      <c r="L436" s="11">
        <v>14.68473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24">
      <c r="A437" s="8"/>
      <c r="B437" s="7">
        <v>19</v>
      </c>
      <c r="C437" s="74">
        <v>21955</v>
      </c>
      <c r="D437" s="11">
        <v>365.067</v>
      </c>
      <c r="E437" s="11">
        <v>0.408</v>
      </c>
      <c r="F437" s="11">
        <f t="shared" si="29"/>
        <v>0.035251199999999996</v>
      </c>
      <c r="G437" s="11">
        <f t="shared" si="27"/>
        <v>18.487399999999997</v>
      </c>
      <c r="H437" s="11">
        <f t="shared" si="28"/>
        <v>0.6517030348799998</v>
      </c>
      <c r="I437" s="7" t="s">
        <v>113</v>
      </c>
      <c r="J437" s="11">
        <v>15.21009</v>
      </c>
      <c r="K437" s="11">
        <v>23.65405</v>
      </c>
      <c r="L437" s="11">
        <v>16.59806</v>
      </c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24">
      <c r="A438" s="8"/>
      <c r="B438" s="7">
        <v>20</v>
      </c>
      <c r="C438" s="74">
        <v>21963</v>
      </c>
      <c r="D438" s="11">
        <v>365.057</v>
      </c>
      <c r="E438" s="11">
        <v>0.401</v>
      </c>
      <c r="F438" s="11">
        <f t="shared" si="29"/>
        <v>0.0346464</v>
      </c>
      <c r="G438" s="11">
        <f t="shared" si="27"/>
        <v>14.408326666666667</v>
      </c>
      <c r="H438" s="11">
        <f t="shared" si="28"/>
        <v>0.499196649024</v>
      </c>
      <c r="I438" s="7" t="s">
        <v>114</v>
      </c>
      <c r="J438" s="11">
        <v>13.95446</v>
      </c>
      <c r="K438" s="11">
        <v>11.70669</v>
      </c>
      <c r="L438" s="11">
        <v>17.56383</v>
      </c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24">
      <c r="A439" s="8"/>
      <c r="B439" s="7">
        <v>21</v>
      </c>
      <c r="C439" s="74">
        <v>21973</v>
      </c>
      <c r="D439" s="11">
        <v>365.047</v>
      </c>
      <c r="E439" s="11">
        <v>0.379</v>
      </c>
      <c r="F439" s="11">
        <f t="shared" si="29"/>
        <v>0.0327456</v>
      </c>
      <c r="G439" s="11">
        <f t="shared" si="27"/>
        <v>12.851336666666668</v>
      </c>
      <c r="H439" s="11">
        <f t="shared" si="28"/>
        <v>0.42082472995200004</v>
      </c>
      <c r="I439" s="7" t="s">
        <v>115</v>
      </c>
      <c r="J439" s="11">
        <v>14.9398</v>
      </c>
      <c r="K439" s="11">
        <v>15.00424</v>
      </c>
      <c r="L439" s="11">
        <v>8.60997</v>
      </c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24">
      <c r="A440" s="8"/>
      <c r="B440" s="7">
        <v>22</v>
      </c>
      <c r="C440" s="74">
        <v>21982</v>
      </c>
      <c r="D440" s="11">
        <v>365.057</v>
      </c>
      <c r="E440" s="11">
        <v>0.384</v>
      </c>
      <c r="F440" s="11">
        <f t="shared" si="29"/>
        <v>0.0331776</v>
      </c>
      <c r="G440" s="11">
        <f t="shared" si="27"/>
        <v>17.50749</v>
      </c>
      <c r="H440" s="11">
        <f t="shared" si="28"/>
        <v>0.580856500224</v>
      </c>
      <c r="I440" s="7" t="s">
        <v>116</v>
      </c>
      <c r="J440" s="11">
        <v>22.354</v>
      </c>
      <c r="K440" s="11">
        <v>22.9265</v>
      </c>
      <c r="L440" s="11">
        <v>7.24197</v>
      </c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24">
      <c r="A441" s="8"/>
      <c r="B441" s="7">
        <v>23</v>
      </c>
      <c r="C441" s="74">
        <v>21992</v>
      </c>
      <c r="D441" s="11">
        <v>365.067</v>
      </c>
      <c r="E441" s="11">
        <v>0.39</v>
      </c>
      <c r="F441" s="11">
        <f t="shared" si="29"/>
        <v>0.033696000000000004</v>
      </c>
      <c r="G441" s="11">
        <f t="shared" si="27"/>
        <v>13.232453333333334</v>
      </c>
      <c r="H441" s="11">
        <f t="shared" si="28"/>
        <v>0.44588074752000006</v>
      </c>
      <c r="I441" s="7" t="s">
        <v>117</v>
      </c>
      <c r="J441" s="11">
        <v>21.53204</v>
      </c>
      <c r="K441" s="11">
        <v>13.45261</v>
      </c>
      <c r="L441" s="11">
        <v>4.71271</v>
      </c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2:12" s="148" customFormat="1" ht="24.75" thickBot="1">
      <c r="B442" s="149">
        <v>24</v>
      </c>
      <c r="C442" s="150">
        <v>22003</v>
      </c>
      <c r="D442" s="151">
        <v>365.067</v>
      </c>
      <c r="E442" s="151">
        <v>0.361</v>
      </c>
      <c r="F442" s="151">
        <f t="shared" si="29"/>
        <v>0.0311904</v>
      </c>
      <c r="G442" s="151">
        <f t="shared" si="27"/>
        <v>8.625573333333334</v>
      </c>
      <c r="H442" s="151">
        <f t="shared" si="28"/>
        <v>0.269035082496</v>
      </c>
      <c r="I442" s="149" t="s">
        <v>137</v>
      </c>
      <c r="J442" s="151">
        <v>18.5807</v>
      </c>
      <c r="K442" s="151">
        <v>4.81928</v>
      </c>
      <c r="L442" s="151">
        <v>2.47674</v>
      </c>
    </row>
    <row r="443" spans="1:36" ht="24">
      <c r="A443" s="8"/>
      <c r="B443" s="7">
        <v>1</v>
      </c>
      <c r="C443" s="74">
        <v>22011</v>
      </c>
      <c r="D443" s="11">
        <v>364.017</v>
      </c>
      <c r="E443" s="11">
        <v>0.344</v>
      </c>
      <c r="F443" s="11">
        <f t="shared" si="29"/>
        <v>0.0297216</v>
      </c>
      <c r="G443" s="11">
        <f t="shared" si="27"/>
        <v>11.644770333333334</v>
      </c>
      <c r="H443" s="11">
        <f t="shared" si="28"/>
        <v>0.3461012059392</v>
      </c>
      <c r="I443" s="7" t="s">
        <v>118</v>
      </c>
      <c r="J443" s="11">
        <v>7.54957</v>
      </c>
      <c r="K443" s="11">
        <v>6.17262</v>
      </c>
      <c r="L443" s="11">
        <v>21.212121</v>
      </c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24">
      <c r="A444" s="8"/>
      <c r="B444" s="7">
        <v>2</v>
      </c>
      <c r="C444" s="74">
        <v>22033</v>
      </c>
      <c r="D444" s="11">
        <v>364.737</v>
      </c>
      <c r="E444" s="11">
        <v>0.142</v>
      </c>
      <c r="F444" s="11">
        <f t="shared" si="29"/>
        <v>0.0122688</v>
      </c>
      <c r="G444" s="11">
        <f t="shared" si="27"/>
        <v>9.141763333333335</v>
      </c>
      <c r="H444" s="11">
        <f t="shared" si="28"/>
        <v>0.11215846598400002</v>
      </c>
      <c r="I444" s="7" t="s">
        <v>119</v>
      </c>
      <c r="J444" s="11">
        <v>18.12788</v>
      </c>
      <c r="K444" s="11">
        <v>6.84061</v>
      </c>
      <c r="L444" s="11">
        <v>2.4568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24">
      <c r="A445" s="8"/>
      <c r="B445" s="7">
        <v>3</v>
      </c>
      <c r="C445" s="74">
        <v>22044</v>
      </c>
      <c r="D445" s="11">
        <v>364.717</v>
      </c>
      <c r="E445" s="11">
        <v>0.148</v>
      </c>
      <c r="F445" s="11">
        <f t="shared" si="29"/>
        <v>0.0127872</v>
      </c>
      <c r="G445" s="11">
        <f t="shared" si="27"/>
        <v>58.95975666666667</v>
      </c>
      <c r="H445" s="11">
        <f t="shared" si="28"/>
        <v>0.7539302004480001</v>
      </c>
      <c r="I445" s="7" t="s">
        <v>155</v>
      </c>
      <c r="J445" s="11">
        <v>51.54344</v>
      </c>
      <c r="K445" s="11">
        <v>60.85511</v>
      </c>
      <c r="L445" s="11">
        <v>64.48072</v>
      </c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24">
      <c r="A446" s="8"/>
      <c r="B446" s="7">
        <v>4</v>
      </c>
      <c r="C446" s="74">
        <v>22051</v>
      </c>
      <c r="D446" s="11">
        <v>364.977</v>
      </c>
      <c r="E446" s="11">
        <v>1.586</v>
      </c>
      <c r="F446" s="11">
        <f t="shared" si="29"/>
        <v>0.13703040000000002</v>
      </c>
      <c r="G446" s="11">
        <f t="shared" si="27"/>
        <v>52.33788333333334</v>
      </c>
      <c r="H446" s="11">
        <f t="shared" si="28"/>
        <v>7.171881088320002</v>
      </c>
      <c r="I446" s="7" t="s">
        <v>156</v>
      </c>
      <c r="J446" s="11">
        <v>58.98021</v>
      </c>
      <c r="K446" s="11">
        <v>50.70264</v>
      </c>
      <c r="L446" s="11">
        <v>47.3308</v>
      </c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24">
      <c r="A447" s="8"/>
      <c r="B447" s="7">
        <v>5</v>
      </c>
      <c r="C447" s="74">
        <v>22054</v>
      </c>
      <c r="D447" s="11">
        <v>365.632</v>
      </c>
      <c r="E447" s="11">
        <v>26.135</v>
      </c>
      <c r="F447" s="11">
        <f t="shared" si="29"/>
        <v>2.258064</v>
      </c>
      <c r="G447" s="11">
        <f t="shared" si="27"/>
        <v>54.158719999999995</v>
      </c>
      <c r="H447" s="11">
        <f t="shared" si="28"/>
        <v>122.29385591808</v>
      </c>
      <c r="I447" s="7" t="s">
        <v>157</v>
      </c>
      <c r="J447" s="11">
        <v>45.95125</v>
      </c>
      <c r="K447" s="11">
        <v>58.41201</v>
      </c>
      <c r="L447" s="11">
        <v>58.1129</v>
      </c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24">
      <c r="A448" s="8"/>
      <c r="B448" s="7">
        <v>6</v>
      </c>
      <c r="C448" s="74">
        <v>22075</v>
      </c>
      <c r="D448" s="11">
        <v>365.317</v>
      </c>
      <c r="E448" s="11">
        <v>20.398</v>
      </c>
      <c r="F448" s="11">
        <f t="shared" si="29"/>
        <v>1.7623872</v>
      </c>
      <c r="G448" s="11">
        <f t="shared" si="27"/>
        <v>28.348126666666662</v>
      </c>
      <c r="H448" s="11">
        <f t="shared" si="28"/>
        <v>49.96037558131199</v>
      </c>
      <c r="I448" s="7" t="s">
        <v>158</v>
      </c>
      <c r="J448" s="11">
        <v>35.15076</v>
      </c>
      <c r="K448" s="11">
        <v>26.71635</v>
      </c>
      <c r="L448" s="11">
        <v>23.17727</v>
      </c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24">
      <c r="A449" s="8"/>
      <c r="B449" s="7">
        <v>7</v>
      </c>
      <c r="C449" s="74">
        <v>22083</v>
      </c>
      <c r="D449" s="11">
        <v>365.137</v>
      </c>
      <c r="E449" s="11">
        <v>16.457</v>
      </c>
      <c r="F449" s="11">
        <f t="shared" si="29"/>
        <v>1.4218848000000002</v>
      </c>
      <c r="G449" s="11">
        <f t="shared" si="27"/>
        <v>16.012203333333336</v>
      </c>
      <c r="H449" s="11">
        <f t="shared" si="28"/>
        <v>22.767508534176006</v>
      </c>
      <c r="I449" s="7" t="s">
        <v>124</v>
      </c>
      <c r="J449" s="11">
        <v>23.41846</v>
      </c>
      <c r="K449" s="11">
        <v>14.33318</v>
      </c>
      <c r="L449" s="11">
        <v>10.28497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24">
      <c r="A450" s="8"/>
      <c r="B450" s="7">
        <v>8</v>
      </c>
      <c r="C450" s="74">
        <v>22094</v>
      </c>
      <c r="D450" s="11">
        <v>364.937</v>
      </c>
      <c r="E450" s="11">
        <v>11.879</v>
      </c>
      <c r="F450" s="11">
        <f t="shared" si="29"/>
        <v>1.0263456</v>
      </c>
      <c r="G450" s="11">
        <f t="shared" si="27"/>
        <v>16.903533333333332</v>
      </c>
      <c r="H450" s="11">
        <f t="shared" si="28"/>
        <v>17.348867061119996</v>
      </c>
      <c r="I450" s="7" t="s">
        <v>125</v>
      </c>
      <c r="J450" s="11">
        <v>23.54418</v>
      </c>
      <c r="K450" s="11">
        <v>13.26964</v>
      </c>
      <c r="L450" s="11">
        <v>13.89678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24">
      <c r="A451" s="8"/>
      <c r="B451" s="7">
        <v>9</v>
      </c>
      <c r="C451" s="74">
        <v>22104</v>
      </c>
      <c r="D451" s="11">
        <v>364.947</v>
      </c>
      <c r="E451" s="11">
        <v>11.988</v>
      </c>
      <c r="F451" s="11">
        <f t="shared" si="29"/>
        <v>1.0357632</v>
      </c>
      <c r="G451" s="11">
        <f t="shared" si="27"/>
        <v>25.77446</v>
      </c>
      <c r="H451" s="11">
        <f t="shared" si="28"/>
        <v>26.696237167872003</v>
      </c>
      <c r="I451" s="7" t="s">
        <v>126</v>
      </c>
      <c r="J451" s="11">
        <v>15.44785</v>
      </c>
      <c r="K451" s="11">
        <v>35.96796</v>
      </c>
      <c r="L451" s="11">
        <v>25.90757</v>
      </c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24">
      <c r="A452" s="8"/>
      <c r="B452" s="7">
        <v>10</v>
      </c>
      <c r="C452" s="74">
        <v>22111</v>
      </c>
      <c r="D452" s="11">
        <v>365.177</v>
      </c>
      <c r="E452" s="11">
        <v>17.033</v>
      </c>
      <c r="F452" s="11">
        <f t="shared" si="29"/>
        <v>1.4716512000000002</v>
      </c>
      <c r="G452" s="11">
        <f t="shared" si="27"/>
        <v>28.887666666666664</v>
      </c>
      <c r="H452" s="11">
        <f t="shared" si="28"/>
        <v>42.512569315200004</v>
      </c>
      <c r="I452" s="7" t="s">
        <v>127</v>
      </c>
      <c r="J452" s="11">
        <v>38.96062</v>
      </c>
      <c r="K452" s="11">
        <v>35.16776</v>
      </c>
      <c r="L452" s="11">
        <v>12.53462</v>
      </c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24">
      <c r="A453" s="8"/>
      <c r="B453" s="7">
        <v>11</v>
      </c>
      <c r="C453" s="74">
        <v>22121</v>
      </c>
      <c r="D453" s="11">
        <v>365.197</v>
      </c>
      <c r="E453" s="11">
        <v>17.235</v>
      </c>
      <c r="F453" s="11">
        <f t="shared" si="29"/>
        <v>1.489104</v>
      </c>
      <c r="G453" s="11">
        <f t="shared" si="27"/>
        <v>32.47851666666667</v>
      </c>
      <c r="H453" s="11">
        <f t="shared" si="28"/>
        <v>48.36388908240001</v>
      </c>
      <c r="I453" s="7" t="s">
        <v>128</v>
      </c>
      <c r="J453" s="11">
        <v>45.37568</v>
      </c>
      <c r="K453" s="11">
        <v>24.25876</v>
      </c>
      <c r="L453" s="11">
        <v>27.80111</v>
      </c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24">
      <c r="A454" s="8"/>
      <c r="B454" s="7">
        <v>12</v>
      </c>
      <c r="C454" s="74">
        <v>22135</v>
      </c>
      <c r="D454" s="11">
        <v>365.117</v>
      </c>
      <c r="E454" s="11">
        <v>15.834</v>
      </c>
      <c r="F454" s="11">
        <f t="shared" si="29"/>
        <v>1.3680576</v>
      </c>
      <c r="G454" s="11">
        <f t="shared" si="27"/>
        <v>35.43565</v>
      </c>
      <c r="H454" s="11">
        <f t="shared" si="28"/>
        <v>48.47801029344</v>
      </c>
      <c r="I454" s="7" t="s">
        <v>129</v>
      </c>
      <c r="J454" s="11">
        <v>27.00985</v>
      </c>
      <c r="K454" s="11">
        <v>50.38572</v>
      </c>
      <c r="L454" s="11">
        <v>28.91138</v>
      </c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24">
      <c r="A455" s="8"/>
      <c r="B455" s="7">
        <v>13</v>
      </c>
      <c r="C455" s="74">
        <v>22150</v>
      </c>
      <c r="D455" s="11">
        <v>366.167</v>
      </c>
      <c r="E455" s="11">
        <v>78.597</v>
      </c>
      <c r="F455" s="11">
        <f t="shared" si="29"/>
        <v>6.7907808</v>
      </c>
      <c r="G455" s="11">
        <f t="shared" si="27"/>
        <v>43.02994</v>
      </c>
      <c r="H455" s="11">
        <f t="shared" si="28"/>
        <v>292.20689037715204</v>
      </c>
      <c r="I455" s="7" t="s">
        <v>130</v>
      </c>
      <c r="J455" s="11">
        <v>45.43877</v>
      </c>
      <c r="K455" s="11">
        <v>47.10654</v>
      </c>
      <c r="L455" s="11">
        <v>36.54451</v>
      </c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24">
      <c r="A456" s="8"/>
      <c r="B456" s="7">
        <v>14</v>
      </c>
      <c r="C456" s="74">
        <v>22158</v>
      </c>
      <c r="D456" s="11">
        <v>365.567</v>
      </c>
      <c r="E456" s="11">
        <v>30.04</v>
      </c>
      <c r="F456" s="11">
        <f t="shared" si="29"/>
        <v>2.595456</v>
      </c>
      <c r="G456" s="11">
        <f t="shared" si="27"/>
        <v>26.785786666666667</v>
      </c>
      <c r="H456" s="11">
        <f t="shared" si="28"/>
        <v>69.52133071872</v>
      </c>
      <c r="I456" s="7" t="s">
        <v>131</v>
      </c>
      <c r="J456" s="11">
        <v>36.29586</v>
      </c>
      <c r="K456" s="11">
        <v>18.10041</v>
      </c>
      <c r="L456" s="11">
        <v>25.96109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24">
      <c r="A457" s="8"/>
      <c r="B457" s="7">
        <v>15</v>
      </c>
      <c r="C457" s="74">
        <v>22167</v>
      </c>
      <c r="D457" s="11">
        <v>365.577</v>
      </c>
      <c r="E457" s="11">
        <v>32.4</v>
      </c>
      <c r="F457" s="11">
        <f t="shared" si="29"/>
        <v>2.79936</v>
      </c>
      <c r="G457" s="11">
        <f t="shared" si="27"/>
        <v>176.36486333333335</v>
      </c>
      <c r="H457" s="11">
        <f t="shared" si="28"/>
        <v>493.70874382080007</v>
      </c>
      <c r="I457" s="7" t="s">
        <v>132</v>
      </c>
      <c r="J457" s="11">
        <v>177.863</v>
      </c>
      <c r="K457" s="11">
        <v>179.94765</v>
      </c>
      <c r="L457" s="11">
        <v>171.28394</v>
      </c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24">
      <c r="A458" s="8"/>
      <c r="B458" s="7">
        <v>16</v>
      </c>
      <c r="C458" s="74">
        <v>22179</v>
      </c>
      <c r="D458" s="11">
        <v>365.647</v>
      </c>
      <c r="E458" s="11">
        <v>33.928</v>
      </c>
      <c r="F458" s="11">
        <f t="shared" si="29"/>
        <v>2.9313792</v>
      </c>
      <c r="G458" s="11">
        <f t="shared" si="27"/>
        <v>204.37708666666666</v>
      </c>
      <c r="H458" s="11">
        <f t="shared" si="28"/>
        <v>599.106740811264</v>
      </c>
      <c r="I458" s="7" t="s">
        <v>133</v>
      </c>
      <c r="J458" s="11">
        <v>189.19087</v>
      </c>
      <c r="K458" s="11">
        <v>218.18771</v>
      </c>
      <c r="L458" s="11">
        <v>205.75268</v>
      </c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24">
      <c r="A459" s="8"/>
      <c r="B459" s="7">
        <v>17</v>
      </c>
      <c r="C459" s="74">
        <v>22188</v>
      </c>
      <c r="D459" s="11">
        <v>365.357</v>
      </c>
      <c r="E459" s="11">
        <v>26.07</v>
      </c>
      <c r="F459" s="11">
        <f t="shared" si="29"/>
        <v>2.2524480000000002</v>
      </c>
      <c r="G459" s="11">
        <f aca="true" t="shared" si="30" ref="G459:G532">+AVERAGE(J459:L459)</f>
        <v>74.41573333333334</v>
      </c>
      <c r="H459" s="11">
        <f aca="true" t="shared" si="31" ref="H459:H532">G459*F459</f>
        <v>167.61756971520003</v>
      </c>
      <c r="I459" s="7" t="s">
        <v>134</v>
      </c>
      <c r="J459" s="11">
        <v>64.60236</v>
      </c>
      <c r="K459" s="11">
        <v>81.6618</v>
      </c>
      <c r="L459" s="11">
        <v>76.98304</v>
      </c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24">
      <c r="A460" s="8"/>
      <c r="B460" s="7">
        <v>18</v>
      </c>
      <c r="C460" s="74">
        <v>22195</v>
      </c>
      <c r="D460" s="11">
        <v>367.012</v>
      </c>
      <c r="E460" s="11">
        <v>155.851</v>
      </c>
      <c r="F460" s="11">
        <f t="shared" si="29"/>
        <v>13.4655264</v>
      </c>
      <c r="G460" s="11">
        <f t="shared" si="30"/>
        <v>610.2422866666667</v>
      </c>
      <c r="H460" s="11">
        <f t="shared" si="31"/>
        <v>8217.233621506368</v>
      </c>
      <c r="I460" s="7" t="s">
        <v>135</v>
      </c>
      <c r="J460" s="11">
        <v>587.76197</v>
      </c>
      <c r="K460" s="11">
        <v>643.5819</v>
      </c>
      <c r="L460" s="11">
        <v>599.38299</v>
      </c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24">
      <c r="A461" s="8"/>
      <c r="B461" s="7">
        <v>19</v>
      </c>
      <c r="C461" s="74">
        <v>22208</v>
      </c>
      <c r="D461" s="11">
        <v>366.237</v>
      </c>
      <c r="E461" s="11">
        <v>70.8</v>
      </c>
      <c r="F461" s="11">
        <f t="shared" si="29"/>
        <v>6.11712</v>
      </c>
      <c r="G461" s="11">
        <f t="shared" si="30"/>
        <v>676.1157066666667</v>
      </c>
      <c r="H461" s="11">
        <f t="shared" si="31"/>
        <v>4135.8809115648</v>
      </c>
      <c r="I461" s="7" t="s">
        <v>113</v>
      </c>
      <c r="J461" s="11">
        <v>692.9301</v>
      </c>
      <c r="K461" s="11">
        <v>587.34733</v>
      </c>
      <c r="L461" s="11">
        <v>748.06969</v>
      </c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24">
      <c r="A462" s="8"/>
      <c r="B462" s="7">
        <v>20</v>
      </c>
      <c r="C462" s="74">
        <v>22220</v>
      </c>
      <c r="D462" s="11">
        <v>365.247</v>
      </c>
      <c r="E462" s="11">
        <v>22.652</v>
      </c>
      <c r="F462" s="11">
        <f t="shared" si="29"/>
        <v>1.9571328000000001</v>
      </c>
      <c r="G462" s="11">
        <f t="shared" si="30"/>
        <v>560.9068233333334</v>
      </c>
      <c r="H462" s="11">
        <f t="shared" si="31"/>
        <v>1097.7691416894722</v>
      </c>
      <c r="I462" s="7" t="s">
        <v>114</v>
      </c>
      <c r="J462" s="11">
        <v>688.24066</v>
      </c>
      <c r="K462" s="11">
        <v>494.77166</v>
      </c>
      <c r="L462" s="11">
        <v>499.70815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24">
      <c r="A463" s="8"/>
      <c r="B463" s="7">
        <v>21</v>
      </c>
      <c r="C463" s="74">
        <v>22228</v>
      </c>
      <c r="D463" s="11">
        <v>365.157</v>
      </c>
      <c r="E463" s="11">
        <v>19.108</v>
      </c>
      <c r="F463" s="11">
        <f t="shared" si="29"/>
        <v>1.6509312</v>
      </c>
      <c r="G463" s="11">
        <f t="shared" si="30"/>
        <v>32.729013333333334</v>
      </c>
      <c r="H463" s="11">
        <f t="shared" si="31"/>
        <v>54.033349257216</v>
      </c>
      <c r="I463" s="7" t="s">
        <v>115</v>
      </c>
      <c r="J463" s="11">
        <v>30.7303</v>
      </c>
      <c r="K463" s="11">
        <v>32.8266</v>
      </c>
      <c r="L463" s="11">
        <v>34.63014</v>
      </c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24">
      <c r="A464" s="8"/>
      <c r="B464" s="7">
        <v>22</v>
      </c>
      <c r="C464" s="74">
        <v>22237</v>
      </c>
      <c r="D464" s="11">
        <v>365.097</v>
      </c>
      <c r="E464" s="11">
        <v>17.586</v>
      </c>
      <c r="F464" s="11">
        <f t="shared" si="29"/>
        <v>1.5194303999999998</v>
      </c>
      <c r="G464" s="11">
        <f t="shared" si="30"/>
        <v>34.979303333333334</v>
      </c>
      <c r="H464" s="11">
        <f t="shared" si="31"/>
        <v>53.148616855487994</v>
      </c>
      <c r="I464" s="7" t="s">
        <v>116</v>
      </c>
      <c r="J464" s="11">
        <v>24.36936</v>
      </c>
      <c r="K464" s="11">
        <v>29.59394</v>
      </c>
      <c r="L464" s="11">
        <v>50.97461</v>
      </c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24">
      <c r="A465" s="8"/>
      <c r="B465" s="7">
        <v>23</v>
      </c>
      <c r="C465" s="74">
        <v>22248</v>
      </c>
      <c r="D465" s="11">
        <v>364.977</v>
      </c>
      <c r="E465" s="11">
        <v>13.707</v>
      </c>
      <c r="F465" s="11">
        <f t="shared" si="29"/>
        <v>1.1842848000000001</v>
      </c>
      <c r="G465" s="11">
        <f t="shared" si="30"/>
        <v>43.09666333333333</v>
      </c>
      <c r="H465" s="11">
        <f t="shared" si="31"/>
        <v>51.038723316384</v>
      </c>
      <c r="I465" s="7" t="s">
        <v>117</v>
      </c>
      <c r="J465" s="11">
        <v>51.90311</v>
      </c>
      <c r="K465" s="11">
        <v>28.98026</v>
      </c>
      <c r="L465" s="11">
        <v>48.40662</v>
      </c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24">
      <c r="A466" s="8"/>
      <c r="B466" s="7">
        <v>24</v>
      </c>
      <c r="C466" s="74">
        <v>22258</v>
      </c>
      <c r="D466" s="11">
        <v>364.837</v>
      </c>
      <c r="E466" s="11">
        <v>9.313</v>
      </c>
      <c r="F466" s="11">
        <f t="shared" si="29"/>
        <v>0.8046432000000001</v>
      </c>
      <c r="G466" s="11">
        <f t="shared" si="30"/>
        <v>20.669826666666665</v>
      </c>
      <c r="H466" s="11">
        <f t="shared" si="31"/>
        <v>16.631835472512</v>
      </c>
      <c r="I466" s="7" t="s">
        <v>137</v>
      </c>
      <c r="J466" s="11">
        <v>28.37454</v>
      </c>
      <c r="K466" s="11">
        <v>20.75341</v>
      </c>
      <c r="L466" s="11">
        <v>12.88153</v>
      </c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24">
      <c r="A467" s="8"/>
      <c r="B467" s="7">
        <v>25</v>
      </c>
      <c r="C467" s="74">
        <v>22269</v>
      </c>
      <c r="D467" s="11">
        <v>364.867</v>
      </c>
      <c r="E467" s="11">
        <v>10.434</v>
      </c>
      <c r="F467" s="11">
        <f t="shared" si="29"/>
        <v>0.9014976</v>
      </c>
      <c r="G467" s="11">
        <f t="shared" si="30"/>
        <v>17.77058</v>
      </c>
      <c r="H467" s="11">
        <f t="shared" si="31"/>
        <v>16.020135220607997</v>
      </c>
      <c r="I467" s="7" t="s">
        <v>138</v>
      </c>
      <c r="J467" s="11">
        <v>16.5426</v>
      </c>
      <c r="K467" s="11">
        <v>24.40608</v>
      </c>
      <c r="L467" s="11">
        <v>12.36306</v>
      </c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24">
      <c r="A468" s="8"/>
      <c r="B468" s="7">
        <v>26</v>
      </c>
      <c r="C468" s="74">
        <v>22276</v>
      </c>
      <c r="D468" s="11">
        <v>364.857</v>
      </c>
      <c r="E468" s="11">
        <v>10.092</v>
      </c>
      <c r="F468" s="11">
        <f t="shared" si="29"/>
        <v>0.8719488000000001</v>
      </c>
      <c r="G468" s="11">
        <f t="shared" si="30"/>
        <v>24.866563333333332</v>
      </c>
      <c r="H468" s="11">
        <f t="shared" si="31"/>
        <v>21.682370058624002</v>
      </c>
      <c r="I468" s="7" t="s">
        <v>140</v>
      </c>
      <c r="J468" s="11">
        <v>17.43972</v>
      </c>
      <c r="K468" s="11">
        <v>20.69602</v>
      </c>
      <c r="L468" s="11">
        <v>36.46395</v>
      </c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24">
      <c r="A469" s="8"/>
      <c r="B469" s="7">
        <v>27</v>
      </c>
      <c r="C469" s="74">
        <v>22286</v>
      </c>
      <c r="D469" s="11">
        <v>364.977</v>
      </c>
      <c r="E469" s="11">
        <v>13.244</v>
      </c>
      <c r="F469" s="11">
        <f t="shared" si="29"/>
        <v>1.1442816</v>
      </c>
      <c r="G469" s="11">
        <f t="shared" si="30"/>
        <v>18.016796666666668</v>
      </c>
      <c r="H469" s="11">
        <f t="shared" si="31"/>
        <v>20.616288916608003</v>
      </c>
      <c r="I469" s="7" t="s">
        <v>141</v>
      </c>
      <c r="J469" s="11">
        <v>11.89496</v>
      </c>
      <c r="K469" s="11">
        <v>23.24209</v>
      </c>
      <c r="L469" s="11">
        <v>18.91334</v>
      </c>
      <c r="M469" s="8"/>
      <c r="N469" s="8"/>
      <c r="O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24">
      <c r="A470" s="8"/>
      <c r="B470" s="7">
        <v>28</v>
      </c>
      <c r="C470" s="74">
        <v>22297</v>
      </c>
      <c r="D470" s="11">
        <v>364.857</v>
      </c>
      <c r="E470" s="11">
        <v>10.628</v>
      </c>
      <c r="F470" s="11">
        <f t="shared" si="29"/>
        <v>0.9182592</v>
      </c>
      <c r="G470" s="11">
        <f t="shared" si="30"/>
        <v>13.067873333333331</v>
      </c>
      <c r="H470" s="11">
        <f t="shared" si="31"/>
        <v>11.999694912767998</v>
      </c>
      <c r="I470" s="7" t="s">
        <v>142</v>
      </c>
      <c r="J470" s="11">
        <v>15.33011</v>
      </c>
      <c r="K470" s="11">
        <v>21.57078</v>
      </c>
      <c r="L470" s="11">
        <v>2.30273</v>
      </c>
      <c r="M470" s="8"/>
      <c r="N470" s="8"/>
      <c r="O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24">
      <c r="A471" s="8"/>
      <c r="B471" s="7">
        <v>29</v>
      </c>
      <c r="C471" s="74">
        <v>22305</v>
      </c>
      <c r="D471" s="11">
        <v>364.817</v>
      </c>
      <c r="E471" s="11">
        <v>9.776</v>
      </c>
      <c r="F471" s="11">
        <f t="shared" si="29"/>
        <v>0.8446464</v>
      </c>
      <c r="G471" s="11">
        <f t="shared" si="30"/>
        <v>23.00397</v>
      </c>
      <c r="H471" s="11">
        <f t="shared" si="31"/>
        <v>19.430220446208</v>
      </c>
      <c r="I471" s="7" t="s">
        <v>143</v>
      </c>
      <c r="J471" s="11">
        <v>12.21158</v>
      </c>
      <c r="K471" s="11">
        <v>36.07136</v>
      </c>
      <c r="L471" s="11">
        <v>20.72897</v>
      </c>
      <c r="M471" s="8"/>
      <c r="N471" s="8"/>
      <c r="O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24">
      <c r="A472" s="8"/>
      <c r="B472" s="7">
        <v>30</v>
      </c>
      <c r="C472" s="74">
        <v>22319</v>
      </c>
      <c r="D472" s="11">
        <v>364.777</v>
      </c>
      <c r="E472" s="11">
        <v>0.225</v>
      </c>
      <c r="F472" s="11">
        <f t="shared" si="29"/>
        <v>0.019440000000000002</v>
      </c>
      <c r="G472" s="11">
        <f t="shared" si="30"/>
        <v>15.93289</v>
      </c>
      <c r="H472" s="11">
        <f t="shared" si="31"/>
        <v>0.3097353816</v>
      </c>
      <c r="I472" s="7" t="s">
        <v>144</v>
      </c>
      <c r="J472" s="85">
        <v>17.44621</v>
      </c>
      <c r="K472" s="85">
        <v>8.47371</v>
      </c>
      <c r="L472" s="85">
        <v>21.87875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24">
      <c r="A473" s="8"/>
      <c r="B473" s="7">
        <v>31</v>
      </c>
      <c r="C473" s="74">
        <v>22326</v>
      </c>
      <c r="D473" s="11">
        <v>364.747</v>
      </c>
      <c r="E473" s="11">
        <v>0.202</v>
      </c>
      <c r="F473" s="11">
        <f t="shared" si="29"/>
        <v>0.0174528</v>
      </c>
      <c r="G473" s="11">
        <f t="shared" si="30"/>
        <v>25.80946</v>
      </c>
      <c r="H473" s="11">
        <f t="shared" si="31"/>
        <v>0.45044734348800003</v>
      </c>
      <c r="I473" s="7" t="s">
        <v>145</v>
      </c>
      <c r="J473" s="85">
        <v>11.23224</v>
      </c>
      <c r="K473" s="85">
        <v>39.17405</v>
      </c>
      <c r="L473" s="85">
        <v>27.02209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24">
      <c r="A474" s="8"/>
      <c r="B474" s="7">
        <v>32</v>
      </c>
      <c r="C474" s="74">
        <v>22334</v>
      </c>
      <c r="D474" s="11">
        <v>364.737</v>
      </c>
      <c r="E474" s="11">
        <v>0.153</v>
      </c>
      <c r="F474" s="11">
        <f t="shared" si="29"/>
        <v>0.0132192</v>
      </c>
      <c r="G474" s="11">
        <f t="shared" si="30"/>
        <v>20.75234</v>
      </c>
      <c r="H474" s="11">
        <f t="shared" si="31"/>
        <v>0.274329332928</v>
      </c>
      <c r="I474" s="7" t="s">
        <v>146</v>
      </c>
      <c r="J474" s="85">
        <v>22.99074</v>
      </c>
      <c r="K474" s="85">
        <v>10.80679</v>
      </c>
      <c r="L474" s="85">
        <v>28.45949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24">
      <c r="A475" s="8"/>
      <c r="B475" s="7">
        <v>33</v>
      </c>
      <c r="C475" s="74">
        <v>22355</v>
      </c>
      <c r="D475" s="11">
        <v>364.707</v>
      </c>
      <c r="E475" s="11">
        <v>0.113</v>
      </c>
      <c r="F475" s="11">
        <f t="shared" si="29"/>
        <v>0.009763200000000001</v>
      </c>
      <c r="G475" s="11">
        <f t="shared" si="30"/>
        <v>23.317426666666666</v>
      </c>
      <c r="H475" s="11">
        <f t="shared" si="31"/>
        <v>0.22765270003200003</v>
      </c>
      <c r="I475" s="7" t="s">
        <v>147</v>
      </c>
      <c r="J475" s="11">
        <v>26.30564</v>
      </c>
      <c r="K475" s="11">
        <v>34.8756</v>
      </c>
      <c r="L475" s="11">
        <v>8.77104</v>
      </c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2:12" s="148" customFormat="1" ht="24.75" thickBot="1">
      <c r="B476" s="149">
        <v>34</v>
      </c>
      <c r="C476" s="150">
        <v>22362</v>
      </c>
      <c r="D476" s="151">
        <v>364.687</v>
      </c>
      <c r="E476" s="151">
        <v>0.076</v>
      </c>
      <c r="F476" s="151">
        <f t="shared" si="29"/>
        <v>0.0065664</v>
      </c>
      <c r="G476" s="151">
        <f t="shared" si="30"/>
        <v>11.643196666666666</v>
      </c>
      <c r="H476" s="151">
        <f t="shared" si="31"/>
        <v>0.076453886592</v>
      </c>
      <c r="I476" s="149" t="s">
        <v>148</v>
      </c>
      <c r="J476" s="151">
        <v>29.34084</v>
      </c>
      <c r="K476" s="151">
        <v>4.48002</v>
      </c>
      <c r="L476" s="151">
        <v>1.10873</v>
      </c>
    </row>
    <row r="477" spans="1:36" ht="24">
      <c r="A477" s="8"/>
      <c r="B477" s="7">
        <v>1</v>
      </c>
      <c r="C477" s="74">
        <v>22374</v>
      </c>
      <c r="D477" s="11">
        <v>364.927</v>
      </c>
      <c r="E477" s="11">
        <v>0.243</v>
      </c>
      <c r="F477" s="11">
        <f t="shared" si="29"/>
        <v>0.020995200000000002</v>
      </c>
      <c r="G477" s="11">
        <f t="shared" si="30"/>
        <v>8.359256666666667</v>
      </c>
      <c r="H477" s="11">
        <f t="shared" si="31"/>
        <v>0.17550426556800003</v>
      </c>
      <c r="I477" s="7" t="s">
        <v>118</v>
      </c>
      <c r="J477" s="11">
        <v>5.32721</v>
      </c>
      <c r="K477" s="11">
        <v>1.71939</v>
      </c>
      <c r="L477" s="11">
        <v>18.03117</v>
      </c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24">
      <c r="A478" s="8"/>
      <c r="B478" s="7">
        <v>2</v>
      </c>
      <c r="C478" s="74">
        <v>22391</v>
      </c>
      <c r="D478" s="11">
        <v>364.887</v>
      </c>
      <c r="E478" s="11">
        <v>0.224</v>
      </c>
      <c r="F478" s="11">
        <f t="shared" si="29"/>
        <v>0.019353600000000002</v>
      </c>
      <c r="G478" s="11">
        <f t="shared" si="30"/>
        <v>8.46868</v>
      </c>
      <c r="H478" s="11">
        <f t="shared" si="31"/>
        <v>0.16389944524800004</v>
      </c>
      <c r="I478" s="7" t="s">
        <v>119</v>
      </c>
      <c r="J478" s="11">
        <v>9.07726</v>
      </c>
      <c r="K478" s="11">
        <v>10.53588</v>
      </c>
      <c r="L478" s="11">
        <v>5.7929</v>
      </c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24">
      <c r="A479" s="8"/>
      <c r="B479" s="7">
        <v>3</v>
      </c>
      <c r="C479" s="74">
        <v>22404</v>
      </c>
      <c r="D479" s="11">
        <v>364.867</v>
      </c>
      <c r="E479" s="11">
        <v>0.215</v>
      </c>
      <c r="F479" s="11">
        <f t="shared" si="29"/>
        <v>0.018576000000000002</v>
      </c>
      <c r="G479" s="11">
        <f t="shared" si="30"/>
        <v>18.690553333333337</v>
      </c>
      <c r="H479" s="11">
        <f t="shared" si="31"/>
        <v>0.3471957187200001</v>
      </c>
      <c r="I479" s="7" t="s">
        <v>155</v>
      </c>
      <c r="J479" s="11">
        <v>11.68848</v>
      </c>
      <c r="K479" s="11">
        <v>19.51</v>
      </c>
      <c r="L479" s="11">
        <v>24.87318</v>
      </c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24">
      <c r="A480" s="8"/>
      <c r="B480" s="7">
        <v>4</v>
      </c>
      <c r="C480" s="74">
        <v>22423</v>
      </c>
      <c r="D480" s="11">
        <v>365.097</v>
      </c>
      <c r="E480" s="11">
        <v>3.294</v>
      </c>
      <c r="F480" s="11">
        <f t="shared" si="29"/>
        <v>0.2846016</v>
      </c>
      <c r="G480" s="11">
        <f t="shared" si="30"/>
        <v>20.685399999999998</v>
      </c>
      <c r="H480" s="11">
        <f t="shared" si="31"/>
        <v>5.887097936639999</v>
      </c>
      <c r="I480" s="7" t="s">
        <v>156</v>
      </c>
      <c r="J480" s="11">
        <v>17.89639</v>
      </c>
      <c r="K480" s="11">
        <v>25.08797</v>
      </c>
      <c r="L480" s="11">
        <v>19.07184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24">
      <c r="A481" s="8"/>
      <c r="B481" s="7">
        <v>5</v>
      </c>
      <c r="C481" s="74">
        <v>22436</v>
      </c>
      <c r="D481" s="11">
        <v>365.067</v>
      </c>
      <c r="E481" s="11">
        <v>3.153</v>
      </c>
      <c r="F481" s="11">
        <f t="shared" si="29"/>
        <v>0.27241920000000003</v>
      </c>
      <c r="G481" s="11">
        <f t="shared" si="30"/>
        <v>63.952626666666674</v>
      </c>
      <c r="H481" s="11">
        <f t="shared" si="31"/>
        <v>17.421923394432003</v>
      </c>
      <c r="I481" s="7" t="s">
        <v>157</v>
      </c>
      <c r="J481" s="11">
        <v>52.40683</v>
      </c>
      <c r="K481" s="11">
        <v>63.52808</v>
      </c>
      <c r="L481" s="11">
        <v>75.92297</v>
      </c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24">
      <c r="A482" s="8"/>
      <c r="B482" s="7">
        <v>6</v>
      </c>
      <c r="C482" s="74">
        <v>22454</v>
      </c>
      <c r="D482" s="11">
        <v>365.027</v>
      </c>
      <c r="E482" s="11">
        <v>3.05</v>
      </c>
      <c r="F482" s="11">
        <f t="shared" si="29"/>
        <v>0.26352</v>
      </c>
      <c r="G482" s="11">
        <f t="shared" si="30"/>
        <v>52.92902333333333</v>
      </c>
      <c r="H482" s="11">
        <f t="shared" si="31"/>
        <v>13.9478562288</v>
      </c>
      <c r="I482" s="7" t="s">
        <v>158</v>
      </c>
      <c r="J482" s="11">
        <v>47.09727</v>
      </c>
      <c r="K482" s="11">
        <v>63.51566</v>
      </c>
      <c r="L482" s="11">
        <v>48.17414</v>
      </c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24">
      <c r="A483" s="8"/>
      <c r="B483" s="7">
        <v>7</v>
      </c>
      <c r="C483" s="74">
        <v>22464</v>
      </c>
      <c r="D483" s="11">
        <v>364.987</v>
      </c>
      <c r="E483" s="11">
        <v>2.862</v>
      </c>
      <c r="F483" s="11">
        <f t="shared" si="29"/>
        <v>0.24727680000000002</v>
      </c>
      <c r="G483" s="11">
        <f t="shared" si="30"/>
        <v>24.256046666666666</v>
      </c>
      <c r="H483" s="11">
        <f t="shared" si="31"/>
        <v>5.997957600384001</v>
      </c>
      <c r="I483" s="7" t="s">
        <v>124</v>
      </c>
      <c r="J483" s="11">
        <v>17.82796</v>
      </c>
      <c r="K483" s="11">
        <v>14.06427</v>
      </c>
      <c r="L483" s="11">
        <v>40.87591</v>
      </c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24">
      <c r="A484" s="8"/>
      <c r="B484" s="7">
        <v>8</v>
      </c>
      <c r="C484" s="74">
        <v>22473</v>
      </c>
      <c r="D484" s="11">
        <v>364.877</v>
      </c>
      <c r="E484" s="11">
        <v>2.282</v>
      </c>
      <c r="F484" s="11">
        <f t="shared" si="29"/>
        <v>0.1971648</v>
      </c>
      <c r="G484" s="11">
        <f t="shared" si="30"/>
        <v>25.422083333333333</v>
      </c>
      <c r="H484" s="11">
        <f t="shared" si="31"/>
        <v>5.012339976</v>
      </c>
      <c r="I484" s="7" t="s">
        <v>125</v>
      </c>
      <c r="J484" s="11">
        <v>39.07161</v>
      </c>
      <c r="K484" s="11">
        <v>19.22549</v>
      </c>
      <c r="L484" s="11">
        <v>17.96915</v>
      </c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24">
      <c r="A485" s="8"/>
      <c r="B485" s="7">
        <v>9</v>
      </c>
      <c r="C485" s="74">
        <v>22482</v>
      </c>
      <c r="D485" s="11">
        <v>364.897</v>
      </c>
      <c r="E485" s="11">
        <v>2.472</v>
      </c>
      <c r="F485" s="11">
        <f t="shared" si="29"/>
        <v>0.21358080000000002</v>
      </c>
      <c r="G485" s="11">
        <f t="shared" si="30"/>
        <v>29.668143333333333</v>
      </c>
      <c r="H485" s="11">
        <f t="shared" si="31"/>
        <v>6.336545787648</v>
      </c>
      <c r="I485" s="7" t="s">
        <v>126</v>
      </c>
      <c r="J485" s="11">
        <v>20.51808</v>
      </c>
      <c r="K485" s="11">
        <v>29.7619</v>
      </c>
      <c r="L485" s="11">
        <v>38.72445</v>
      </c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24">
      <c r="A486" s="8"/>
      <c r="B486" s="7">
        <v>10</v>
      </c>
      <c r="C486" s="74">
        <v>22500</v>
      </c>
      <c r="D486" s="11">
        <v>364.897</v>
      </c>
      <c r="E486" s="11">
        <v>2.472</v>
      </c>
      <c r="F486" s="11">
        <f t="shared" si="29"/>
        <v>0.21358080000000002</v>
      </c>
      <c r="G486" s="11">
        <f t="shared" si="30"/>
        <v>43.71071666666666</v>
      </c>
      <c r="H486" s="11">
        <f t="shared" si="31"/>
        <v>9.33576983424</v>
      </c>
      <c r="I486" s="7" t="s">
        <v>127</v>
      </c>
      <c r="J486" s="11">
        <v>48.54926</v>
      </c>
      <c r="K486" s="11">
        <v>42.99363</v>
      </c>
      <c r="L486" s="11">
        <v>39.58926</v>
      </c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24">
      <c r="A487" s="8"/>
      <c r="B487" s="7">
        <v>11</v>
      </c>
      <c r="C487" s="74">
        <v>22508</v>
      </c>
      <c r="D487" s="11">
        <v>364.997</v>
      </c>
      <c r="E487" s="11">
        <v>3.225</v>
      </c>
      <c r="F487" s="11">
        <f t="shared" si="29"/>
        <v>0.27864</v>
      </c>
      <c r="G487" s="11">
        <f t="shared" si="30"/>
        <v>29.314163333333337</v>
      </c>
      <c r="H487" s="11">
        <f t="shared" si="31"/>
        <v>8.1680984712</v>
      </c>
      <c r="I487" s="7" t="s">
        <v>128</v>
      </c>
      <c r="J487" s="11">
        <v>37.32117</v>
      </c>
      <c r="K487" s="11">
        <v>19.84185</v>
      </c>
      <c r="L487" s="11">
        <v>30.77947</v>
      </c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24">
      <c r="A488" s="8"/>
      <c r="B488" s="7">
        <v>12</v>
      </c>
      <c r="C488" s="74">
        <v>22517</v>
      </c>
      <c r="D488" s="11">
        <v>364.937</v>
      </c>
      <c r="E488" s="11">
        <v>2.73</v>
      </c>
      <c r="F488" s="11">
        <f t="shared" si="29"/>
        <v>0.235872</v>
      </c>
      <c r="G488" s="11">
        <f t="shared" si="30"/>
        <v>45.46254</v>
      </c>
      <c r="H488" s="11">
        <f t="shared" si="31"/>
        <v>10.723340234879998</v>
      </c>
      <c r="I488" s="7" t="s">
        <v>129</v>
      </c>
      <c r="J488" s="11">
        <v>47.59654</v>
      </c>
      <c r="K488" s="11">
        <v>41.33324</v>
      </c>
      <c r="L488" s="11">
        <v>47.45784</v>
      </c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24">
      <c r="A489" s="8"/>
      <c r="B489" s="7">
        <v>13</v>
      </c>
      <c r="C489" s="74">
        <v>22531</v>
      </c>
      <c r="D489" s="11">
        <v>364.907</v>
      </c>
      <c r="E489" s="11">
        <v>2.573</v>
      </c>
      <c r="F489" s="11">
        <f t="shared" si="29"/>
        <v>0.2223072</v>
      </c>
      <c r="G489" s="11">
        <f t="shared" si="30"/>
        <v>43.857326666666665</v>
      </c>
      <c r="H489" s="11">
        <f t="shared" si="31"/>
        <v>9.749799490752</v>
      </c>
      <c r="I489" s="7" t="s">
        <v>130</v>
      </c>
      <c r="J489" s="11">
        <v>43.27466</v>
      </c>
      <c r="K489" s="11">
        <v>28.89693</v>
      </c>
      <c r="L489" s="11">
        <v>59.40039</v>
      </c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24">
      <c r="A490" s="8"/>
      <c r="B490" s="7">
        <v>14</v>
      </c>
      <c r="C490" s="74">
        <v>22541</v>
      </c>
      <c r="D490" s="11">
        <v>364.937</v>
      </c>
      <c r="E490" s="11">
        <v>2.933</v>
      </c>
      <c r="F490" s="11">
        <f t="shared" si="29"/>
        <v>0.2534112</v>
      </c>
      <c r="G490" s="11">
        <f t="shared" si="30"/>
        <v>57.21623</v>
      </c>
      <c r="H490" s="11">
        <f t="shared" si="31"/>
        <v>14.499233503776</v>
      </c>
      <c r="I490" s="7" t="s">
        <v>131</v>
      </c>
      <c r="J490" s="11">
        <v>71.83446</v>
      </c>
      <c r="K490" s="11">
        <v>32.26264</v>
      </c>
      <c r="L490" s="11">
        <v>67.55159</v>
      </c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24">
      <c r="A491" s="8"/>
      <c r="B491" s="7">
        <v>15</v>
      </c>
      <c r="C491" s="74">
        <v>22549</v>
      </c>
      <c r="D491" s="11">
        <v>364.997</v>
      </c>
      <c r="E491" s="11">
        <v>3.319</v>
      </c>
      <c r="F491" s="11">
        <f t="shared" si="29"/>
        <v>0.2867616</v>
      </c>
      <c r="G491" s="11">
        <f t="shared" si="30"/>
        <v>21.139380000000003</v>
      </c>
      <c r="H491" s="11">
        <f t="shared" si="31"/>
        <v>6.061962431808001</v>
      </c>
      <c r="I491" s="7" t="s">
        <v>132</v>
      </c>
      <c r="J491" s="11">
        <v>22.40247</v>
      </c>
      <c r="K491" s="11">
        <v>18.46945</v>
      </c>
      <c r="L491" s="11">
        <v>22.54622</v>
      </c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24">
      <c r="A492" s="8"/>
      <c r="B492" s="7">
        <v>16</v>
      </c>
      <c r="C492" s="74">
        <v>22557</v>
      </c>
      <c r="D492" s="11">
        <v>365.217</v>
      </c>
      <c r="E492" s="11">
        <v>10.33</v>
      </c>
      <c r="F492" s="11">
        <f t="shared" si="29"/>
        <v>0.8925120000000001</v>
      </c>
      <c r="G492" s="11">
        <f t="shared" si="30"/>
        <v>178.90022</v>
      </c>
      <c r="H492" s="11">
        <f t="shared" si="31"/>
        <v>159.67059315264</v>
      </c>
      <c r="I492" s="7" t="s">
        <v>133</v>
      </c>
      <c r="J492" s="11">
        <v>193.43066</v>
      </c>
      <c r="K492" s="11">
        <v>176.70084</v>
      </c>
      <c r="L492" s="11">
        <v>166.56916</v>
      </c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24">
      <c r="A493" s="8"/>
      <c r="B493" s="7">
        <v>17</v>
      </c>
      <c r="C493" s="74">
        <v>22571</v>
      </c>
      <c r="D493" s="11">
        <v>364.927</v>
      </c>
      <c r="E493" s="11">
        <v>2.899</v>
      </c>
      <c r="F493" s="11">
        <f t="shared" si="29"/>
        <v>0.2504736</v>
      </c>
      <c r="G493" s="11">
        <f t="shared" si="30"/>
        <v>39.25674333333333</v>
      </c>
      <c r="H493" s="11">
        <f t="shared" si="31"/>
        <v>9.832777826976</v>
      </c>
      <c r="I493" s="7" t="s">
        <v>134</v>
      </c>
      <c r="J493" s="11">
        <v>57.50502</v>
      </c>
      <c r="K493" s="11">
        <v>34.1006</v>
      </c>
      <c r="L493" s="11">
        <v>26.16461</v>
      </c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24">
      <c r="A494" s="8"/>
      <c r="B494" s="7">
        <v>18</v>
      </c>
      <c r="C494" s="74">
        <v>22578</v>
      </c>
      <c r="D494" s="11">
        <v>366.647</v>
      </c>
      <c r="E494" s="11">
        <v>110.476</v>
      </c>
      <c r="F494" s="11">
        <f t="shared" si="29"/>
        <v>9.545126400000001</v>
      </c>
      <c r="G494" s="11">
        <f t="shared" si="30"/>
        <v>638.7350833333334</v>
      </c>
      <c r="H494" s="11">
        <f t="shared" si="31"/>
        <v>6096.807106531201</v>
      </c>
      <c r="I494" s="7" t="s">
        <v>135</v>
      </c>
      <c r="J494" s="11">
        <v>643.63323</v>
      </c>
      <c r="K494" s="11">
        <v>605.44399</v>
      </c>
      <c r="L494" s="11">
        <v>667.12803</v>
      </c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24">
      <c r="A495" s="8"/>
      <c r="B495" s="7">
        <v>19</v>
      </c>
      <c r="C495" s="74">
        <v>22594</v>
      </c>
      <c r="D495" s="11">
        <v>364.947</v>
      </c>
      <c r="E495" s="11">
        <v>3.012</v>
      </c>
      <c r="F495" s="11">
        <f t="shared" si="29"/>
        <v>0.2602368</v>
      </c>
      <c r="G495" s="11">
        <f t="shared" si="30"/>
        <v>24.04952</v>
      </c>
      <c r="H495" s="11">
        <f t="shared" si="31"/>
        <v>6.258570126336</v>
      </c>
      <c r="I495" s="7" t="s">
        <v>113</v>
      </c>
      <c r="J495" s="11">
        <v>42.16161</v>
      </c>
      <c r="K495" s="11">
        <v>16.62065</v>
      </c>
      <c r="L495" s="11">
        <v>13.3663</v>
      </c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24">
      <c r="A496" s="8"/>
      <c r="B496" s="7">
        <v>20</v>
      </c>
      <c r="C496" s="74">
        <v>22605</v>
      </c>
      <c r="D496" s="11">
        <v>364.977</v>
      </c>
      <c r="E496" s="11">
        <v>3.165</v>
      </c>
      <c r="F496" s="11">
        <f t="shared" si="29"/>
        <v>0.27345600000000003</v>
      </c>
      <c r="G496" s="11">
        <f t="shared" si="30"/>
        <v>15.466443333333332</v>
      </c>
      <c r="H496" s="11">
        <f t="shared" si="31"/>
        <v>4.22939172816</v>
      </c>
      <c r="I496" s="7" t="s">
        <v>114</v>
      </c>
      <c r="J496" s="11">
        <v>7.93852</v>
      </c>
      <c r="K496" s="11">
        <v>19.01313</v>
      </c>
      <c r="L496" s="11">
        <v>19.44768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24">
      <c r="A497" s="8"/>
      <c r="B497" s="7">
        <v>21</v>
      </c>
      <c r="C497" s="74">
        <v>22613</v>
      </c>
      <c r="D497" s="11">
        <v>364.867</v>
      </c>
      <c r="E497" s="11">
        <v>2.539</v>
      </c>
      <c r="F497" s="11">
        <f t="shared" si="29"/>
        <v>0.21936960000000003</v>
      </c>
      <c r="G497" s="11">
        <f t="shared" si="30"/>
        <v>24.228843333333334</v>
      </c>
      <c r="H497" s="11">
        <f t="shared" si="31"/>
        <v>5.315071670496001</v>
      </c>
      <c r="I497" s="7" t="s">
        <v>115</v>
      </c>
      <c r="J497" s="11">
        <v>32.27108</v>
      </c>
      <c r="K497" s="11">
        <v>21.04097</v>
      </c>
      <c r="L497" s="11">
        <v>19.37448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24">
      <c r="A498" s="8"/>
      <c r="B498" s="7">
        <v>22</v>
      </c>
      <c r="C498" s="74">
        <v>22627</v>
      </c>
      <c r="D498" s="11">
        <v>364.837</v>
      </c>
      <c r="E498" s="11">
        <v>2.341</v>
      </c>
      <c r="F498" s="11">
        <f t="shared" si="29"/>
        <v>0.20226240000000004</v>
      </c>
      <c r="G498" s="11">
        <f t="shared" si="30"/>
        <v>24.330810000000003</v>
      </c>
      <c r="H498" s="11">
        <f t="shared" si="31"/>
        <v>4.9212080245440015</v>
      </c>
      <c r="I498" s="7" t="s">
        <v>116</v>
      </c>
      <c r="J498" s="11">
        <v>30.12171</v>
      </c>
      <c r="K498" s="11">
        <v>19.92442</v>
      </c>
      <c r="L498" s="11">
        <v>22.9463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24">
      <c r="A499" s="8"/>
      <c r="B499" s="7">
        <v>23</v>
      </c>
      <c r="C499" s="74">
        <v>22635</v>
      </c>
      <c r="D499" s="11">
        <v>364.847</v>
      </c>
      <c r="E499" s="11">
        <v>2.447</v>
      </c>
      <c r="F499" s="11">
        <f t="shared" si="29"/>
        <v>0.21142080000000002</v>
      </c>
      <c r="G499" s="11">
        <f t="shared" si="30"/>
        <v>14.538053333333332</v>
      </c>
      <c r="H499" s="11">
        <f t="shared" si="31"/>
        <v>3.073646866176</v>
      </c>
      <c r="I499" s="7" t="s">
        <v>117</v>
      </c>
      <c r="J499" s="11">
        <v>15.016</v>
      </c>
      <c r="K499" s="11">
        <v>14.25635</v>
      </c>
      <c r="L499" s="11">
        <v>14.34181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24">
      <c r="A500" s="8"/>
      <c r="B500" s="7">
        <v>24</v>
      </c>
      <c r="C500" s="74">
        <v>22654</v>
      </c>
      <c r="D500" s="11">
        <v>364.767</v>
      </c>
      <c r="E500" s="11">
        <v>1.834</v>
      </c>
      <c r="F500" s="11">
        <f t="shared" si="29"/>
        <v>0.1584576</v>
      </c>
      <c r="G500" s="11">
        <f t="shared" si="30"/>
        <v>37.820683333333335</v>
      </c>
      <c r="H500" s="11">
        <f t="shared" si="31"/>
        <v>5.9929747113600005</v>
      </c>
      <c r="I500" s="7" t="s">
        <v>137</v>
      </c>
      <c r="J500" s="11">
        <v>46.2474</v>
      </c>
      <c r="K500" s="11">
        <v>13.90192</v>
      </c>
      <c r="L500" s="11">
        <v>53.31273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24">
      <c r="A501" s="8"/>
      <c r="B501" s="7">
        <v>25</v>
      </c>
      <c r="C501" s="74">
        <v>22661</v>
      </c>
      <c r="D501" s="11">
        <v>364.837</v>
      </c>
      <c r="E501" s="11">
        <v>2.369</v>
      </c>
      <c r="F501" s="11">
        <f t="shared" si="29"/>
        <v>0.20468160000000002</v>
      </c>
      <c r="G501" s="11">
        <f t="shared" si="30"/>
        <v>29.765283333333333</v>
      </c>
      <c r="H501" s="11">
        <f t="shared" si="31"/>
        <v>6.09240581712</v>
      </c>
      <c r="I501" s="7" t="s">
        <v>138</v>
      </c>
      <c r="J501" s="11">
        <v>46.21309</v>
      </c>
      <c r="K501" s="11">
        <v>9.54958</v>
      </c>
      <c r="L501" s="11">
        <v>33.53318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24">
      <c r="A502" s="8"/>
      <c r="B502" s="7">
        <v>26</v>
      </c>
      <c r="C502" s="74">
        <v>22685</v>
      </c>
      <c r="D502" s="11">
        <v>365.047</v>
      </c>
      <c r="E502" s="11">
        <v>0.135</v>
      </c>
      <c r="F502" s="11">
        <f t="shared" si="29"/>
        <v>0.011664</v>
      </c>
      <c r="G502" s="11">
        <f t="shared" si="30"/>
        <v>39.12336666666667</v>
      </c>
      <c r="H502" s="11">
        <f t="shared" si="31"/>
        <v>0.4563349488000001</v>
      </c>
      <c r="I502" s="7" t="s">
        <v>140</v>
      </c>
      <c r="J502" s="11">
        <v>44.54036</v>
      </c>
      <c r="K502" s="11">
        <v>40.69883</v>
      </c>
      <c r="L502" s="11">
        <v>32.13091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24">
      <c r="A503" s="8"/>
      <c r="B503" s="7">
        <v>27</v>
      </c>
      <c r="C503" s="74">
        <v>22695</v>
      </c>
      <c r="D503" s="11">
        <v>365.027</v>
      </c>
      <c r="E503" s="11">
        <v>0.122</v>
      </c>
      <c r="F503" s="11">
        <f t="shared" si="29"/>
        <v>0.0105408</v>
      </c>
      <c r="G503" s="11">
        <f t="shared" si="30"/>
        <v>33.75546</v>
      </c>
      <c r="H503" s="11">
        <f t="shared" si="31"/>
        <v>0.35580955276799997</v>
      </c>
      <c r="I503" s="7" t="s">
        <v>141</v>
      </c>
      <c r="J503" s="11">
        <v>33.92785</v>
      </c>
      <c r="K503" s="11">
        <v>21.99587</v>
      </c>
      <c r="L503" s="11">
        <v>45.34266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24">
      <c r="A504" s="8"/>
      <c r="B504" s="7">
        <v>28</v>
      </c>
      <c r="C504" s="74">
        <v>22703</v>
      </c>
      <c r="D504" s="11">
        <v>365.047</v>
      </c>
      <c r="E504" s="11">
        <v>0.13</v>
      </c>
      <c r="F504" s="11">
        <f t="shared" si="29"/>
        <v>0.011232</v>
      </c>
      <c r="G504" s="11">
        <f t="shared" si="30"/>
        <v>37.64602</v>
      </c>
      <c r="H504" s="11">
        <f t="shared" si="31"/>
        <v>0.42284009664000005</v>
      </c>
      <c r="I504" s="7" t="s">
        <v>142</v>
      </c>
      <c r="J504" s="11">
        <v>29.79755</v>
      </c>
      <c r="K504" s="11">
        <v>56.94626</v>
      </c>
      <c r="L504" s="11">
        <v>26.19425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24">
      <c r="A505" s="8"/>
      <c r="B505" s="7">
        <v>29</v>
      </c>
      <c r="C505" s="74">
        <v>22713</v>
      </c>
      <c r="D505" s="11">
        <v>364.997</v>
      </c>
      <c r="E505" s="11">
        <v>0.079</v>
      </c>
      <c r="F505" s="11">
        <f t="shared" si="29"/>
        <v>0.0068256</v>
      </c>
      <c r="G505" s="11">
        <f t="shared" si="30"/>
        <v>30.396553333333333</v>
      </c>
      <c r="H505" s="11">
        <f t="shared" si="31"/>
        <v>0.207474714432</v>
      </c>
      <c r="I505" s="7" t="s">
        <v>143</v>
      </c>
      <c r="J505" s="11">
        <v>28.6729</v>
      </c>
      <c r="K505" s="11">
        <v>40.09681</v>
      </c>
      <c r="L505" s="11">
        <v>22.41995</v>
      </c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24">
      <c r="A506" s="8"/>
      <c r="B506" s="7">
        <v>30</v>
      </c>
      <c r="C506" s="74">
        <v>22724</v>
      </c>
      <c r="D506" s="11">
        <v>364.987</v>
      </c>
      <c r="E506" s="11">
        <v>0.074</v>
      </c>
      <c r="F506" s="11">
        <f t="shared" si="29"/>
        <v>0.0063936</v>
      </c>
      <c r="G506" s="11">
        <f t="shared" si="30"/>
        <v>11.872156666666667</v>
      </c>
      <c r="H506" s="11">
        <f t="shared" si="31"/>
        <v>0.07590582086400001</v>
      </c>
      <c r="I506" s="7" t="s">
        <v>144</v>
      </c>
      <c r="J506" s="11">
        <v>6.69493</v>
      </c>
      <c r="K506" s="11">
        <v>9.13749</v>
      </c>
      <c r="L506" s="11">
        <v>19.78405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2:12" s="148" customFormat="1" ht="24.75" thickBot="1">
      <c r="B507" s="149">
        <v>31</v>
      </c>
      <c r="C507" s="150">
        <v>22731</v>
      </c>
      <c r="D507" s="151">
        <v>364.977</v>
      </c>
      <c r="E507" s="151">
        <v>0.069</v>
      </c>
      <c r="F507" s="151">
        <f t="shared" si="29"/>
        <v>0.005961600000000001</v>
      </c>
      <c r="G507" s="151">
        <f t="shared" si="30"/>
        <v>30.114359999999994</v>
      </c>
      <c r="H507" s="151">
        <f t="shared" si="31"/>
        <v>0.179529768576</v>
      </c>
      <c r="I507" s="149" t="s">
        <v>145</v>
      </c>
      <c r="J507" s="151">
        <v>16.8629</v>
      </c>
      <c r="K507" s="151">
        <v>33.1293</v>
      </c>
      <c r="L507" s="151">
        <v>40.35088</v>
      </c>
    </row>
    <row r="508" spans="1:36" ht="24">
      <c r="A508" s="8"/>
      <c r="B508" s="7">
        <v>1</v>
      </c>
      <c r="C508" s="74">
        <v>22745</v>
      </c>
      <c r="D508" s="11">
        <v>364.927</v>
      </c>
      <c r="E508" s="11">
        <v>0.048</v>
      </c>
      <c r="F508" s="11">
        <f t="shared" si="29"/>
        <v>0.0041472</v>
      </c>
      <c r="G508" s="11">
        <f t="shared" si="30"/>
        <v>10.433466666666668</v>
      </c>
      <c r="H508" s="11">
        <f t="shared" si="31"/>
        <v>0.043269672960000005</v>
      </c>
      <c r="I508" s="7" t="s">
        <v>118</v>
      </c>
      <c r="J508" s="11">
        <v>9.44936</v>
      </c>
      <c r="K508" s="11">
        <v>0</v>
      </c>
      <c r="L508" s="11">
        <v>21.85104</v>
      </c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24">
      <c r="A509" s="8"/>
      <c r="B509" s="7">
        <v>2</v>
      </c>
      <c r="C509" s="74">
        <v>22765</v>
      </c>
      <c r="D509" s="11">
        <v>364.637</v>
      </c>
      <c r="E509" s="11">
        <v>0.02</v>
      </c>
      <c r="F509" s="11">
        <f t="shared" si="29"/>
        <v>0.0017280000000000002</v>
      </c>
      <c r="G509" s="11">
        <f t="shared" si="30"/>
        <v>13.931936666666665</v>
      </c>
      <c r="H509" s="11">
        <f t="shared" si="31"/>
        <v>0.02407438656</v>
      </c>
      <c r="I509" s="7" t="s">
        <v>119</v>
      </c>
      <c r="J509" s="11">
        <v>15.003</v>
      </c>
      <c r="K509" s="11">
        <v>23.29686</v>
      </c>
      <c r="L509" s="11">
        <v>3.49595</v>
      </c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24">
      <c r="A510" s="8"/>
      <c r="B510" s="7">
        <v>3</v>
      </c>
      <c r="C510" s="74">
        <v>22783</v>
      </c>
      <c r="D510" s="11">
        <v>365.017</v>
      </c>
      <c r="E510" s="11">
        <v>0.317</v>
      </c>
      <c r="F510" s="11">
        <f t="shared" si="29"/>
        <v>0.0273888</v>
      </c>
      <c r="G510" s="11">
        <f t="shared" si="30"/>
        <v>18.938756666666666</v>
      </c>
      <c r="H510" s="11">
        <f t="shared" si="31"/>
        <v>0.518709818592</v>
      </c>
      <c r="I510" s="7" t="s">
        <v>155</v>
      </c>
      <c r="J510" s="11">
        <v>11.70035</v>
      </c>
      <c r="K510" s="11">
        <v>23.66519</v>
      </c>
      <c r="L510" s="11">
        <v>21.45073</v>
      </c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24">
      <c r="A511" s="8"/>
      <c r="B511" s="7">
        <v>4</v>
      </c>
      <c r="C511" s="74">
        <v>22805</v>
      </c>
      <c r="D511" s="11">
        <v>364.947</v>
      </c>
      <c r="E511" s="11">
        <v>0.1</v>
      </c>
      <c r="F511" s="11">
        <f t="shared" si="29"/>
        <v>0.00864</v>
      </c>
      <c r="G511" s="11">
        <f t="shared" si="30"/>
        <v>14.17675</v>
      </c>
      <c r="H511" s="11">
        <f t="shared" si="31"/>
        <v>0.12248712</v>
      </c>
      <c r="I511" s="7" t="s">
        <v>156</v>
      </c>
      <c r="J511" s="11">
        <v>9.59877</v>
      </c>
      <c r="K511" s="11">
        <v>17.39671</v>
      </c>
      <c r="L511" s="11">
        <v>15.53477</v>
      </c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24">
      <c r="A512" s="8"/>
      <c r="B512" s="7">
        <v>5</v>
      </c>
      <c r="C512" s="74">
        <v>22808</v>
      </c>
      <c r="D512" s="11">
        <v>364.967</v>
      </c>
      <c r="E512" s="11">
        <v>0.105</v>
      </c>
      <c r="F512" s="11">
        <f t="shared" si="29"/>
        <v>0.009072</v>
      </c>
      <c r="G512" s="11">
        <f t="shared" si="30"/>
        <v>30.135319999999997</v>
      </c>
      <c r="H512" s="11">
        <f t="shared" si="31"/>
        <v>0.27338762303999997</v>
      </c>
      <c r="I512" s="7" t="s">
        <v>157</v>
      </c>
      <c r="J512" s="11">
        <v>20.91814</v>
      </c>
      <c r="K512" s="11">
        <v>38.27196</v>
      </c>
      <c r="L512" s="11">
        <v>31.21586</v>
      </c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24">
      <c r="A513" s="8"/>
      <c r="B513" s="7">
        <v>6</v>
      </c>
      <c r="C513" s="74">
        <v>22821</v>
      </c>
      <c r="D513" s="11">
        <v>364.997</v>
      </c>
      <c r="E513" s="11">
        <v>0.112</v>
      </c>
      <c r="F513" s="11">
        <f t="shared" si="29"/>
        <v>0.009676800000000001</v>
      </c>
      <c r="G513" s="11">
        <f t="shared" si="30"/>
        <v>26.24081666666667</v>
      </c>
      <c r="H513" s="11">
        <f t="shared" si="31"/>
        <v>0.25392713472000006</v>
      </c>
      <c r="I513" s="7" t="s">
        <v>158</v>
      </c>
      <c r="J513" s="11">
        <v>32.32282</v>
      </c>
      <c r="K513" s="11">
        <v>29.24408</v>
      </c>
      <c r="L513" s="11">
        <v>17.15555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24">
      <c r="A514" s="8"/>
      <c r="B514" s="7">
        <v>7</v>
      </c>
      <c r="C514" s="74">
        <v>22835</v>
      </c>
      <c r="D514" s="11">
        <v>364.947</v>
      </c>
      <c r="E514" s="11">
        <v>0.063</v>
      </c>
      <c r="F514" s="11">
        <f t="shared" si="29"/>
        <v>0.0054432000000000005</v>
      </c>
      <c r="G514" s="11">
        <f t="shared" si="30"/>
        <v>19.712216666666666</v>
      </c>
      <c r="H514" s="11">
        <f t="shared" si="31"/>
        <v>0.10729753776</v>
      </c>
      <c r="I514" s="7" t="s">
        <v>124</v>
      </c>
      <c r="J514" s="11">
        <v>23.645</v>
      </c>
      <c r="K514" s="11">
        <v>18.11372</v>
      </c>
      <c r="L514" s="11">
        <v>17.37793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24">
      <c r="A515" s="8"/>
      <c r="B515" s="7">
        <v>8</v>
      </c>
      <c r="C515" s="74">
        <v>22845</v>
      </c>
      <c r="D515" s="11">
        <v>364.877</v>
      </c>
      <c r="E515" s="11">
        <v>0.053</v>
      </c>
      <c r="F515" s="11">
        <f t="shared" si="29"/>
        <v>0.0045792</v>
      </c>
      <c r="G515" s="11">
        <f t="shared" si="30"/>
        <v>17.197203333333334</v>
      </c>
      <c r="H515" s="11">
        <f t="shared" si="31"/>
        <v>0.07874943350400002</v>
      </c>
      <c r="I515" s="7" t="s">
        <v>125</v>
      </c>
      <c r="J515" s="11">
        <v>17.64333</v>
      </c>
      <c r="K515" s="11">
        <v>17.47974</v>
      </c>
      <c r="L515" s="11">
        <v>16.46854</v>
      </c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24">
      <c r="A516" s="8"/>
      <c r="B516" s="7">
        <v>9</v>
      </c>
      <c r="C516" s="74">
        <v>22873</v>
      </c>
      <c r="D516" s="11">
        <v>365.007</v>
      </c>
      <c r="E516" s="11">
        <v>4.006</v>
      </c>
      <c r="F516" s="11">
        <f t="shared" si="29"/>
        <v>0.34611840000000005</v>
      </c>
      <c r="G516" s="11">
        <f t="shared" si="30"/>
        <v>70.10748666666666</v>
      </c>
      <c r="H516" s="11">
        <f t="shared" si="31"/>
        <v>24.265491113088</v>
      </c>
      <c r="I516" s="7" t="s">
        <v>126</v>
      </c>
      <c r="J516" s="11">
        <v>75.8167</v>
      </c>
      <c r="K516" s="11">
        <v>71.96103</v>
      </c>
      <c r="L516" s="11">
        <v>62.54473</v>
      </c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24">
      <c r="A517" s="8"/>
      <c r="B517" s="7">
        <v>10</v>
      </c>
      <c r="C517" s="74">
        <v>22883</v>
      </c>
      <c r="D517" s="11">
        <v>365.227</v>
      </c>
      <c r="E517" s="11">
        <v>8.722</v>
      </c>
      <c r="F517" s="11">
        <f t="shared" si="29"/>
        <v>0.7535808</v>
      </c>
      <c r="G517" s="11">
        <f t="shared" si="30"/>
        <v>126.82517999999999</v>
      </c>
      <c r="H517" s="11">
        <f t="shared" si="31"/>
        <v>95.573020604544</v>
      </c>
      <c r="I517" s="7" t="s">
        <v>127</v>
      </c>
      <c r="J517" s="54">
        <v>116.4342</v>
      </c>
      <c r="K517" s="11">
        <v>145.77767</v>
      </c>
      <c r="L517" s="11">
        <v>118.26367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24">
      <c r="A518" s="8"/>
      <c r="B518" s="7">
        <v>11</v>
      </c>
      <c r="C518" s="74">
        <v>22884</v>
      </c>
      <c r="D518" s="11">
        <v>365.037</v>
      </c>
      <c r="E518" s="11">
        <v>2.459</v>
      </c>
      <c r="F518" s="11">
        <f t="shared" si="29"/>
        <v>0.21245760000000002</v>
      </c>
      <c r="G518" s="11">
        <f t="shared" si="30"/>
        <v>128.59617666666668</v>
      </c>
      <c r="H518" s="11">
        <f t="shared" si="31"/>
        <v>27.321235063776005</v>
      </c>
      <c r="I518" s="7" t="s">
        <v>128</v>
      </c>
      <c r="J518" s="11">
        <v>106.21642</v>
      </c>
      <c r="K518" s="11">
        <v>136.34162</v>
      </c>
      <c r="L518" s="11">
        <v>143.23049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24">
      <c r="A519" s="8"/>
      <c r="B519" s="7">
        <v>12</v>
      </c>
      <c r="C519" s="74">
        <v>22885</v>
      </c>
      <c r="D519" s="11">
        <v>365.007</v>
      </c>
      <c r="E519" s="11">
        <v>1.689</v>
      </c>
      <c r="F519" s="11">
        <f t="shared" si="29"/>
        <v>0.14592960000000002</v>
      </c>
      <c r="G519" s="11">
        <f t="shared" si="30"/>
        <v>66.52622</v>
      </c>
      <c r="H519" s="11">
        <f t="shared" si="31"/>
        <v>9.708144674112</v>
      </c>
      <c r="I519" s="7" t="s">
        <v>129</v>
      </c>
      <c r="J519" s="11">
        <v>71.28903</v>
      </c>
      <c r="K519" s="11">
        <v>71.1818</v>
      </c>
      <c r="L519" s="11">
        <v>57.10783</v>
      </c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24">
      <c r="A520" s="8"/>
      <c r="B520" s="7">
        <v>13</v>
      </c>
      <c r="C520" s="74">
        <v>22898</v>
      </c>
      <c r="D520" s="11">
        <v>365.147</v>
      </c>
      <c r="E520" s="11">
        <v>6.129</v>
      </c>
      <c r="F520" s="11">
        <f t="shared" si="29"/>
        <v>0.5295456</v>
      </c>
      <c r="G520" s="11">
        <f t="shared" si="30"/>
        <v>110.88260666666666</v>
      </c>
      <c r="H520" s="11">
        <f t="shared" si="31"/>
        <v>58.71739647686399</v>
      </c>
      <c r="I520" s="7" t="s">
        <v>130</v>
      </c>
      <c r="J520" s="11">
        <v>103.10497</v>
      </c>
      <c r="K520" s="11">
        <v>103.02661</v>
      </c>
      <c r="L520" s="11">
        <v>126.51624</v>
      </c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24">
      <c r="A521" s="8"/>
      <c r="B521" s="7">
        <v>14</v>
      </c>
      <c r="C521" s="74">
        <v>22906</v>
      </c>
      <c r="D521" s="11">
        <v>365.007</v>
      </c>
      <c r="E521" s="11">
        <v>4.229</v>
      </c>
      <c r="F521" s="11">
        <f t="shared" si="29"/>
        <v>0.36538560000000003</v>
      </c>
      <c r="G521" s="11">
        <f t="shared" si="30"/>
        <v>60.61584666666667</v>
      </c>
      <c r="H521" s="11">
        <f t="shared" si="31"/>
        <v>22.148157503808005</v>
      </c>
      <c r="I521" s="7" t="s">
        <v>131</v>
      </c>
      <c r="J521" s="11">
        <v>48.37714</v>
      </c>
      <c r="K521" s="11">
        <v>74.54021</v>
      </c>
      <c r="L521" s="11">
        <v>58.93019</v>
      </c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24">
      <c r="A522" s="8"/>
      <c r="B522" s="7">
        <v>15</v>
      </c>
      <c r="C522" s="74">
        <v>22916</v>
      </c>
      <c r="D522" s="11">
        <v>365.087</v>
      </c>
      <c r="E522" s="11">
        <v>4.989</v>
      </c>
      <c r="F522" s="11">
        <f t="shared" si="29"/>
        <v>0.43104960000000003</v>
      </c>
      <c r="G522" s="11">
        <f t="shared" si="30"/>
        <v>35.92782666666667</v>
      </c>
      <c r="H522" s="11">
        <f t="shared" si="31"/>
        <v>15.486675313536002</v>
      </c>
      <c r="I522" s="7" t="s">
        <v>132</v>
      </c>
      <c r="J522" s="11">
        <v>29.19542</v>
      </c>
      <c r="K522" s="11">
        <v>30.83776</v>
      </c>
      <c r="L522" s="11">
        <v>47.7503</v>
      </c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24">
      <c r="A523" s="8"/>
      <c r="B523" s="7">
        <v>16</v>
      </c>
      <c r="C523" s="74">
        <v>22926</v>
      </c>
      <c r="D523" s="11">
        <v>365.127</v>
      </c>
      <c r="E523" s="11">
        <v>5.681</v>
      </c>
      <c r="F523" s="11">
        <f t="shared" si="29"/>
        <v>0.4908384</v>
      </c>
      <c r="G523" s="11">
        <f t="shared" si="30"/>
        <v>21.279276666666664</v>
      </c>
      <c r="H523" s="11">
        <f t="shared" si="31"/>
        <v>10.444686112224</v>
      </c>
      <c r="I523" s="7" t="s">
        <v>133</v>
      </c>
      <c r="J523" s="11">
        <v>15.96251</v>
      </c>
      <c r="K523" s="11">
        <v>28.03651</v>
      </c>
      <c r="L523" s="11">
        <v>19.83881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24">
      <c r="A524" s="8"/>
      <c r="B524" s="7">
        <v>17</v>
      </c>
      <c r="C524" s="74">
        <v>22944</v>
      </c>
      <c r="D524" s="11">
        <v>364.917</v>
      </c>
      <c r="E524" s="11">
        <v>1.126</v>
      </c>
      <c r="F524" s="11">
        <f t="shared" si="29"/>
        <v>0.0972864</v>
      </c>
      <c r="G524" s="11">
        <f t="shared" si="30"/>
        <v>19.95491</v>
      </c>
      <c r="H524" s="11">
        <f t="shared" si="31"/>
        <v>1.941341356224</v>
      </c>
      <c r="I524" s="7" t="s">
        <v>134</v>
      </c>
      <c r="J524" s="11">
        <v>25.49555</v>
      </c>
      <c r="K524" s="11">
        <v>15.67558</v>
      </c>
      <c r="L524" s="11">
        <v>18.6936</v>
      </c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24">
      <c r="A525" s="8"/>
      <c r="B525" s="7">
        <v>18</v>
      </c>
      <c r="C525" s="74">
        <v>22957</v>
      </c>
      <c r="D525" s="11">
        <v>364.917</v>
      </c>
      <c r="E525" s="11">
        <v>2.482</v>
      </c>
      <c r="F525" s="11">
        <f t="shared" si="29"/>
        <v>0.21444480000000002</v>
      </c>
      <c r="G525" s="11">
        <f t="shared" si="30"/>
        <v>17.289510000000003</v>
      </c>
      <c r="H525" s="11">
        <f t="shared" si="31"/>
        <v>3.707645514048001</v>
      </c>
      <c r="I525" s="7" t="s">
        <v>135</v>
      </c>
      <c r="J525" s="11">
        <v>11.19719</v>
      </c>
      <c r="K525" s="11">
        <v>20.01078</v>
      </c>
      <c r="L525" s="11">
        <v>20.66056</v>
      </c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24">
      <c r="A526" s="8"/>
      <c r="B526" s="7">
        <v>19</v>
      </c>
      <c r="C526" s="74">
        <v>22975</v>
      </c>
      <c r="D526" s="11">
        <v>364.897</v>
      </c>
      <c r="E526" s="11">
        <v>2.223</v>
      </c>
      <c r="F526" s="11">
        <f t="shared" si="29"/>
        <v>0.1920672</v>
      </c>
      <c r="G526" s="11">
        <f t="shared" si="30"/>
        <v>15.344726666666666</v>
      </c>
      <c r="H526" s="11">
        <f t="shared" si="31"/>
        <v>2.947218685632</v>
      </c>
      <c r="I526" s="7" t="s">
        <v>113</v>
      </c>
      <c r="J526" s="11">
        <v>19.5515</v>
      </c>
      <c r="K526" s="11">
        <v>15.07572</v>
      </c>
      <c r="L526" s="11">
        <v>11.40696</v>
      </c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24">
      <c r="A527" s="8"/>
      <c r="B527" s="7">
        <v>20</v>
      </c>
      <c r="C527" s="74">
        <v>22991</v>
      </c>
      <c r="D527" s="11">
        <v>364.877</v>
      </c>
      <c r="E527" s="11">
        <v>2.04</v>
      </c>
      <c r="F527" s="11">
        <f t="shared" si="29"/>
        <v>0.17625600000000002</v>
      </c>
      <c r="G527" s="11">
        <f t="shared" si="30"/>
        <v>23.853530000000003</v>
      </c>
      <c r="H527" s="11">
        <f t="shared" si="31"/>
        <v>4.204327783680001</v>
      </c>
      <c r="I527" s="7" t="s">
        <v>114</v>
      </c>
      <c r="J527" s="11">
        <v>24.61286</v>
      </c>
      <c r="K527" s="11">
        <v>19.08467</v>
      </c>
      <c r="L527" s="11">
        <v>27.86306</v>
      </c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24">
      <c r="A528" s="8"/>
      <c r="B528" s="7">
        <v>21</v>
      </c>
      <c r="C528" s="74">
        <v>22997</v>
      </c>
      <c r="D528" s="11">
        <v>364.867</v>
      </c>
      <c r="E528" s="11">
        <v>1.965</v>
      </c>
      <c r="F528" s="11">
        <f t="shared" si="29"/>
        <v>0.169776</v>
      </c>
      <c r="G528" s="11">
        <f t="shared" si="30"/>
        <v>9.631536666666667</v>
      </c>
      <c r="H528" s="11">
        <f t="shared" si="31"/>
        <v>1.6352037691200003</v>
      </c>
      <c r="I528" s="7" t="s">
        <v>115</v>
      </c>
      <c r="J528" s="11">
        <v>2.78135</v>
      </c>
      <c r="K528" s="11">
        <v>8.28729</v>
      </c>
      <c r="L528" s="11">
        <v>17.82597</v>
      </c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24">
      <c r="A529" s="8"/>
      <c r="B529" s="7">
        <v>22</v>
      </c>
      <c r="C529" s="74">
        <v>23021</v>
      </c>
      <c r="D529" s="11">
        <v>364.817</v>
      </c>
      <c r="E529" s="11">
        <v>1.566</v>
      </c>
      <c r="F529" s="11">
        <f t="shared" si="29"/>
        <v>0.13530240000000002</v>
      </c>
      <c r="G529" s="11">
        <f t="shared" si="30"/>
        <v>18.65844</v>
      </c>
      <c r="H529" s="11">
        <f t="shared" si="31"/>
        <v>2.524531712256</v>
      </c>
      <c r="I529" s="7" t="s">
        <v>116</v>
      </c>
      <c r="J529" s="11">
        <v>20.02758</v>
      </c>
      <c r="K529" s="11">
        <v>25.58635</v>
      </c>
      <c r="L529" s="11">
        <v>10.36139</v>
      </c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24">
      <c r="A530" s="8"/>
      <c r="B530" s="7">
        <v>23</v>
      </c>
      <c r="C530" s="74">
        <v>23033</v>
      </c>
      <c r="D530" s="11">
        <v>364.787</v>
      </c>
      <c r="E530" s="11">
        <v>1.421</v>
      </c>
      <c r="F530" s="11">
        <f t="shared" si="29"/>
        <v>0.1227744</v>
      </c>
      <c r="G530" s="11">
        <f t="shared" si="30"/>
        <v>9.7249</v>
      </c>
      <c r="H530" s="11">
        <f t="shared" si="31"/>
        <v>1.19396876256</v>
      </c>
      <c r="I530" s="7" t="s">
        <v>117</v>
      </c>
      <c r="J530" s="11">
        <v>7.76759</v>
      </c>
      <c r="K530" s="11">
        <v>11.85035</v>
      </c>
      <c r="L530" s="11">
        <v>9.55676</v>
      </c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24">
      <c r="A531" s="8"/>
      <c r="B531" s="7">
        <v>24</v>
      </c>
      <c r="C531" s="74">
        <v>23049</v>
      </c>
      <c r="D531" s="11">
        <v>364.767</v>
      </c>
      <c r="E531" s="11">
        <v>1.25</v>
      </c>
      <c r="F531" s="11">
        <f t="shared" si="29"/>
        <v>0.10800000000000001</v>
      </c>
      <c r="G531" s="11">
        <f t="shared" si="30"/>
        <v>19.109476666666666</v>
      </c>
      <c r="H531" s="11">
        <f t="shared" si="31"/>
        <v>2.06382348</v>
      </c>
      <c r="I531" s="7" t="s">
        <v>137</v>
      </c>
      <c r="J531" s="11">
        <v>16.40689</v>
      </c>
      <c r="K531" s="11">
        <v>13.19708</v>
      </c>
      <c r="L531" s="11">
        <v>27.72446</v>
      </c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24">
      <c r="A532" s="8"/>
      <c r="B532" s="7">
        <v>25</v>
      </c>
      <c r="C532" s="74">
        <v>23059</v>
      </c>
      <c r="D532" s="11">
        <v>364.737</v>
      </c>
      <c r="E532" s="11">
        <v>1.086</v>
      </c>
      <c r="F532" s="11">
        <f t="shared" si="29"/>
        <v>0.09383040000000001</v>
      </c>
      <c r="G532" s="11">
        <f t="shared" si="30"/>
        <v>22.076513333333335</v>
      </c>
      <c r="H532" s="11">
        <f t="shared" si="31"/>
        <v>2.0714480766720005</v>
      </c>
      <c r="I532" s="7" t="s">
        <v>138</v>
      </c>
      <c r="J532" s="11">
        <v>11.39689</v>
      </c>
      <c r="K532" s="11">
        <v>21.11797</v>
      </c>
      <c r="L532" s="11">
        <v>33.71468</v>
      </c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2:13" s="210" customFormat="1" ht="24.75" thickBot="1">
      <c r="B533" s="211">
        <v>26</v>
      </c>
      <c r="C533" s="212"/>
      <c r="D533" s="213"/>
      <c r="E533" s="213"/>
      <c r="F533" s="213"/>
      <c r="G533" s="213"/>
      <c r="H533" s="213"/>
      <c r="I533" s="211" t="s">
        <v>140</v>
      </c>
      <c r="J533" s="213"/>
      <c r="K533" s="213"/>
      <c r="L533" s="213"/>
      <c r="M533" s="210" t="s">
        <v>200</v>
      </c>
    </row>
    <row r="534" spans="1:36" ht="24.75" thickTop="1">
      <c r="A534" s="8"/>
      <c r="B534" s="7">
        <v>1</v>
      </c>
      <c r="C534" s="74">
        <v>23236</v>
      </c>
      <c r="D534" s="11">
        <v>365.157</v>
      </c>
      <c r="E534" s="11">
        <v>0.429</v>
      </c>
      <c r="F534" s="11">
        <f aca="true" t="shared" si="32" ref="F534:F580">E534*0.0864</f>
        <v>0.037065600000000004</v>
      </c>
      <c r="G534" s="11">
        <f aca="true" t="shared" si="33" ref="G534:G580">+AVERAGE(J534:L534)</f>
        <v>22.933220000000002</v>
      </c>
      <c r="H534" s="11">
        <f aca="true" t="shared" si="34" ref="H534:H580">G534*F534</f>
        <v>0.8500335592320002</v>
      </c>
      <c r="I534" s="7" t="s">
        <v>118</v>
      </c>
      <c r="J534" s="11">
        <v>29.97687</v>
      </c>
      <c r="K534" s="11">
        <v>11.95042</v>
      </c>
      <c r="L534" s="11">
        <v>26.87237</v>
      </c>
      <c r="M534" s="214" t="s">
        <v>201</v>
      </c>
      <c r="N534" s="214"/>
      <c r="O534" s="214"/>
      <c r="P534" s="214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24">
      <c r="A535" s="8"/>
      <c r="B535" s="7">
        <v>2</v>
      </c>
      <c r="C535" s="74">
        <v>23247</v>
      </c>
      <c r="D535" s="11">
        <v>365.817</v>
      </c>
      <c r="E535" s="11">
        <v>32.012</v>
      </c>
      <c r="F535" s="11">
        <f t="shared" si="32"/>
        <v>2.7658368</v>
      </c>
      <c r="G535" s="11">
        <f t="shared" si="33"/>
        <v>362.3663833333333</v>
      </c>
      <c r="H535" s="11">
        <f t="shared" si="34"/>
        <v>1002.2462781062401</v>
      </c>
      <c r="I535" s="7" t="s">
        <v>119</v>
      </c>
      <c r="J535" s="11">
        <v>265.43387</v>
      </c>
      <c r="K535" s="11">
        <v>412.20591</v>
      </c>
      <c r="L535" s="11">
        <v>409.45937</v>
      </c>
      <c r="M535" s="8" t="s">
        <v>202</v>
      </c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24">
      <c r="A536" s="8"/>
      <c r="B536" s="7">
        <v>3</v>
      </c>
      <c r="C536" s="74">
        <v>23248</v>
      </c>
      <c r="D536" s="11">
        <v>365.557</v>
      </c>
      <c r="E536" s="11">
        <v>27.199</v>
      </c>
      <c r="F536" s="11">
        <f t="shared" si="32"/>
        <v>2.3499936000000003</v>
      </c>
      <c r="G536" s="11">
        <f t="shared" si="33"/>
        <v>181.8678766666667</v>
      </c>
      <c r="H536" s="11">
        <f t="shared" si="34"/>
        <v>427.3883462122561</v>
      </c>
      <c r="I536" s="7" t="s">
        <v>155</v>
      </c>
      <c r="J536" s="11">
        <v>186.44068</v>
      </c>
      <c r="K536" s="11">
        <v>189.99002</v>
      </c>
      <c r="L536" s="11">
        <v>169.17293</v>
      </c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24">
      <c r="A537" s="8"/>
      <c r="B537" s="7">
        <v>4</v>
      </c>
      <c r="C537" s="74">
        <v>23263</v>
      </c>
      <c r="D537" s="11">
        <v>365.227</v>
      </c>
      <c r="E537" s="11">
        <v>10.763</v>
      </c>
      <c r="F537" s="11">
        <f t="shared" si="32"/>
        <v>0.9299232000000001</v>
      </c>
      <c r="G537" s="11">
        <f t="shared" si="33"/>
        <v>50.88763333333333</v>
      </c>
      <c r="H537" s="11">
        <f t="shared" si="34"/>
        <v>47.321590829760005</v>
      </c>
      <c r="I537" s="7" t="s">
        <v>156</v>
      </c>
      <c r="J537" s="11">
        <v>45.41326</v>
      </c>
      <c r="K537" s="11">
        <v>53.69288</v>
      </c>
      <c r="L537" s="11">
        <v>53.55676</v>
      </c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24">
      <c r="A538" s="8"/>
      <c r="B538" s="7">
        <v>5</v>
      </c>
      <c r="C538" s="74">
        <v>23272</v>
      </c>
      <c r="D538" s="11">
        <v>365.447</v>
      </c>
      <c r="E538" s="11">
        <v>19.391</v>
      </c>
      <c r="F538" s="11">
        <f t="shared" si="32"/>
        <v>1.6753824</v>
      </c>
      <c r="G538" s="11">
        <f t="shared" si="33"/>
        <v>54.02006</v>
      </c>
      <c r="H538" s="11">
        <f t="shared" si="34"/>
        <v>90.504257770944</v>
      </c>
      <c r="I538" s="7" t="s">
        <v>157</v>
      </c>
      <c r="J538" s="11">
        <v>60.82559</v>
      </c>
      <c r="K538" s="11">
        <v>47.68481</v>
      </c>
      <c r="L538" s="11">
        <v>53.54978</v>
      </c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24">
      <c r="A539" s="8"/>
      <c r="B539" s="7">
        <v>6</v>
      </c>
      <c r="C539" s="74">
        <v>23279</v>
      </c>
      <c r="D539" s="11">
        <v>366.257</v>
      </c>
      <c r="E539" s="11">
        <v>79.777</v>
      </c>
      <c r="F539" s="11">
        <f t="shared" si="32"/>
        <v>6.8927328</v>
      </c>
      <c r="G539" s="11">
        <f t="shared" si="33"/>
        <v>65.24170666666667</v>
      </c>
      <c r="H539" s="11">
        <f t="shared" si="34"/>
        <v>449.69365146931204</v>
      </c>
      <c r="I539" s="7" t="s">
        <v>158</v>
      </c>
      <c r="J539" s="11">
        <v>77.58718</v>
      </c>
      <c r="K539" s="11">
        <v>56.98006</v>
      </c>
      <c r="L539" s="11">
        <v>61.15788</v>
      </c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24">
      <c r="A540" s="8"/>
      <c r="B540" s="7">
        <v>7</v>
      </c>
      <c r="C540" s="74">
        <v>23282</v>
      </c>
      <c r="D540" s="11">
        <v>365.427</v>
      </c>
      <c r="E540" s="11">
        <v>14.884</v>
      </c>
      <c r="F540" s="11">
        <f t="shared" si="32"/>
        <v>1.2859776</v>
      </c>
      <c r="G540" s="11">
        <f t="shared" si="33"/>
        <v>69.42277</v>
      </c>
      <c r="H540" s="11">
        <f t="shared" si="34"/>
        <v>89.276127149952</v>
      </c>
      <c r="I540" s="7" t="s">
        <v>124</v>
      </c>
      <c r="J540" s="11">
        <v>69.34355</v>
      </c>
      <c r="K540" s="11">
        <v>74.25376</v>
      </c>
      <c r="L540" s="11">
        <v>64.671</v>
      </c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24">
      <c r="A541" s="8"/>
      <c r="B541" s="7">
        <v>8</v>
      </c>
      <c r="C541" s="74">
        <v>23300</v>
      </c>
      <c r="D541" s="11">
        <v>365.137</v>
      </c>
      <c r="E541" s="11">
        <v>7.718</v>
      </c>
      <c r="F541" s="11">
        <f t="shared" si="32"/>
        <v>0.6668352000000001</v>
      </c>
      <c r="G541" s="11">
        <f t="shared" si="33"/>
        <v>30.610096666666667</v>
      </c>
      <c r="H541" s="11">
        <f t="shared" si="34"/>
        <v>20.411889932736003</v>
      </c>
      <c r="I541" s="7" t="s">
        <v>125</v>
      </c>
      <c r="J541" s="11">
        <v>37.83144</v>
      </c>
      <c r="K541" s="11">
        <v>19.21527</v>
      </c>
      <c r="L541" s="11">
        <v>34.78358</v>
      </c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24">
      <c r="A542" s="8"/>
      <c r="B542" s="7">
        <v>9</v>
      </c>
      <c r="C542" s="74">
        <v>23310</v>
      </c>
      <c r="D542" s="11">
        <v>365.187</v>
      </c>
      <c r="E542" s="11">
        <v>9.159</v>
      </c>
      <c r="F542" s="11">
        <f t="shared" si="32"/>
        <v>0.7913376000000001</v>
      </c>
      <c r="G542" s="11">
        <f t="shared" si="33"/>
        <v>31.85574</v>
      </c>
      <c r="H542" s="11">
        <f t="shared" si="34"/>
        <v>25.208644837824004</v>
      </c>
      <c r="I542" s="7" t="s">
        <v>126</v>
      </c>
      <c r="J542" s="11">
        <v>31.08679</v>
      </c>
      <c r="K542" s="11">
        <v>34.00764</v>
      </c>
      <c r="L542" s="11">
        <v>30.47279</v>
      </c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24">
      <c r="A543" s="8"/>
      <c r="B543" s="7">
        <v>10</v>
      </c>
      <c r="C543" s="74">
        <v>23321</v>
      </c>
      <c r="D543" s="11">
        <v>265.227</v>
      </c>
      <c r="E543" s="11">
        <v>9.273</v>
      </c>
      <c r="F543" s="11">
        <f t="shared" si="32"/>
        <v>0.8011872</v>
      </c>
      <c r="G543" s="11">
        <f t="shared" si="33"/>
        <v>17.39112</v>
      </c>
      <c r="H543" s="11">
        <f t="shared" si="34"/>
        <v>13.933542737664</v>
      </c>
      <c r="I543" s="7" t="s">
        <v>127</v>
      </c>
      <c r="J543" s="11">
        <v>14.22429</v>
      </c>
      <c r="K543" s="11">
        <v>19.67164</v>
      </c>
      <c r="L543" s="11">
        <v>18.27743</v>
      </c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24">
      <c r="A544" s="8"/>
      <c r="B544" s="7">
        <v>11</v>
      </c>
      <c r="C544" s="74">
        <v>23338</v>
      </c>
      <c r="D544" s="11">
        <v>265.097</v>
      </c>
      <c r="E544" s="11">
        <v>3.982</v>
      </c>
      <c r="F544" s="11">
        <f t="shared" si="32"/>
        <v>0.34404480000000004</v>
      </c>
      <c r="G544" s="11">
        <f t="shared" si="33"/>
        <v>21.16098666666667</v>
      </c>
      <c r="H544" s="11">
        <f t="shared" si="34"/>
        <v>7.280327425536002</v>
      </c>
      <c r="I544" s="7" t="s">
        <v>128</v>
      </c>
      <c r="J544" s="11">
        <v>17.89506</v>
      </c>
      <c r="K544" s="11">
        <v>19.00704</v>
      </c>
      <c r="L544" s="11">
        <v>26.58086</v>
      </c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24">
      <c r="A545" s="8"/>
      <c r="B545" s="7">
        <v>12</v>
      </c>
      <c r="C545" s="74">
        <v>23352</v>
      </c>
      <c r="D545" s="11">
        <v>365.037</v>
      </c>
      <c r="E545" s="11">
        <v>1.933</v>
      </c>
      <c r="F545" s="11">
        <f t="shared" si="32"/>
        <v>0.16701120000000003</v>
      </c>
      <c r="G545" s="11">
        <f t="shared" si="33"/>
        <v>12.70847</v>
      </c>
      <c r="H545" s="11">
        <f t="shared" si="34"/>
        <v>2.1224568248640003</v>
      </c>
      <c r="I545" s="7" t="s">
        <v>129</v>
      </c>
      <c r="J545" s="11">
        <v>18.84917</v>
      </c>
      <c r="K545" s="11">
        <v>5.12135</v>
      </c>
      <c r="L545" s="11">
        <v>14.15489</v>
      </c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24">
      <c r="A546" s="8"/>
      <c r="B546" s="7">
        <v>13</v>
      </c>
      <c r="C546" s="74">
        <v>23361</v>
      </c>
      <c r="D546" s="11">
        <v>365.017</v>
      </c>
      <c r="E546" s="11">
        <v>1.522</v>
      </c>
      <c r="F546" s="11">
        <f t="shared" si="32"/>
        <v>0.1315008</v>
      </c>
      <c r="G546" s="11">
        <f t="shared" si="33"/>
        <v>1.5264633333333333</v>
      </c>
      <c r="H546" s="11">
        <f t="shared" si="34"/>
        <v>0.200731149504</v>
      </c>
      <c r="I546" s="7" t="s">
        <v>130</v>
      </c>
      <c r="J546" s="11">
        <v>0.62393</v>
      </c>
      <c r="K546" s="11">
        <v>0.27809</v>
      </c>
      <c r="L546" s="11">
        <v>3.67737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24">
      <c r="A547" s="8"/>
      <c r="B547" s="7">
        <v>14</v>
      </c>
      <c r="C547" s="74">
        <v>23384</v>
      </c>
      <c r="D547" s="11">
        <v>364.937</v>
      </c>
      <c r="E547" s="11">
        <v>0.819</v>
      </c>
      <c r="F547" s="11">
        <f t="shared" si="32"/>
        <v>0.0707616</v>
      </c>
      <c r="G547" s="11">
        <f t="shared" si="33"/>
        <v>2.4077366666666666</v>
      </c>
      <c r="H547" s="11">
        <f t="shared" si="34"/>
        <v>0.17037529891199998</v>
      </c>
      <c r="I547" s="7" t="s">
        <v>131</v>
      </c>
      <c r="J547" s="11">
        <v>2.42962</v>
      </c>
      <c r="K547" s="11">
        <v>2.27428</v>
      </c>
      <c r="L547" s="11">
        <v>2.51931</v>
      </c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24">
      <c r="A548" s="8"/>
      <c r="B548" s="7">
        <v>15</v>
      </c>
      <c r="C548" s="74">
        <v>23401</v>
      </c>
      <c r="D548" s="11">
        <v>364.917</v>
      </c>
      <c r="E548" s="11">
        <v>0.505</v>
      </c>
      <c r="F548" s="11">
        <f t="shared" si="32"/>
        <v>0.043632000000000004</v>
      </c>
      <c r="G548" s="11">
        <f t="shared" si="33"/>
        <v>9.159453333333333</v>
      </c>
      <c r="H548" s="11">
        <f t="shared" si="34"/>
        <v>0.39964526784000004</v>
      </c>
      <c r="I548" s="7" t="s">
        <v>132</v>
      </c>
      <c r="J548" s="11">
        <v>9.95632</v>
      </c>
      <c r="K548" s="11">
        <v>5.27482</v>
      </c>
      <c r="L548" s="11">
        <v>12.24722</v>
      </c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24">
      <c r="A549" s="8"/>
      <c r="B549" s="7">
        <v>16</v>
      </c>
      <c r="C549" s="74">
        <v>23412</v>
      </c>
      <c r="D549" s="11">
        <v>364.917</v>
      </c>
      <c r="E549" s="11">
        <v>0.493</v>
      </c>
      <c r="F549" s="11">
        <f t="shared" si="32"/>
        <v>0.0425952</v>
      </c>
      <c r="G549" s="11">
        <f t="shared" si="33"/>
        <v>2.65619</v>
      </c>
      <c r="H549" s="11">
        <f t="shared" si="34"/>
        <v>0.113140944288</v>
      </c>
      <c r="I549" s="7" t="s">
        <v>133</v>
      </c>
      <c r="J549" s="11">
        <v>0.60118</v>
      </c>
      <c r="K549" s="11">
        <v>1.76699</v>
      </c>
      <c r="L549" s="11">
        <v>5.6004</v>
      </c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24">
      <c r="A550" s="8"/>
      <c r="B550" s="7">
        <v>17</v>
      </c>
      <c r="C550" s="74">
        <v>23429</v>
      </c>
      <c r="D550" s="11">
        <v>364.837</v>
      </c>
      <c r="E550" s="11">
        <v>0.363</v>
      </c>
      <c r="F550" s="11">
        <f t="shared" si="32"/>
        <v>0.0313632</v>
      </c>
      <c r="G550" s="11">
        <f t="shared" si="33"/>
        <v>4.440073333333333</v>
      </c>
      <c r="H550" s="11">
        <f t="shared" si="34"/>
        <v>0.139254907968</v>
      </c>
      <c r="I550" s="7" t="s">
        <v>134</v>
      </c>
      <c r="J550" s="11">
        <v>2.99461</v>
      </c>
      <c r="K550" s="11">
        <v>2.16154</v>
      </c>
      <c r="L550" s="11">
        <v>8.16407</v>
      </c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2:12" s="148" customFormat="1" ht="24.75" thickBot="1">
      <c r="B551" s="149">
        <v>18</v>
      </c>
      <c r="C551" s="150">
        <v>23444</v>
      </c>
      <c r="D551" s="151">
        <v>364.787</v>
      </c>
      <c r="E551" s="151">
        <v>0.245</v>
      </c>
      <c r="F551" s="151">
        <f t="shared" si="32"/>
        <v>0.021168</v>
      </c>
      <c r="G551" s="151">
        <f t="shared" si="33"/>
        <v>2.253553333333333</v>
      </c>
      <c r="H551" s="151">
        <f t="shared" si="34"/>
        <v>0.047703216959999996</v>
      </c>
      <c r="I551" s="149" t="s">
        <v>135</v>
      </c>
      <c r="J551" s="151">
        <v>5.09749</v>
      </c>
      <c r="K551" s="151">
        <v>1.66317</v>
      </c>
      <c r="L551" s="151">
        <v>0</v>
      </c>
    </row>
    <row r="552" spans="1:36" ht="24">
      <c r="A552" s="8"/>
      <c r="B552" s="7">
        <v>1</v>
      </c>
      <c r="C552" s="74">
        <v>23509</v>
      </c>
      <c r="D552" s="11">
        <v>365.027</v>
      </c>
      <c r="E552" s="11">
        <v>0.74</v>
      </c>
      <c r="F552" s="11">
        <f t="shared" si="32"/>
        <v>0.063936</v>
      </c>
      <c r="G552" s="11">
        <f t="shared" si="33"/>
        <v>8.098726666666666</v>
      </c>
      <c r="H552" s="11">
        <f t="shared" si="34"/>
        <v>0.5178001881600001</v>
      </c>
      <c r="I552" s="7" t="s">
        <v>118</v>
      </c>
      <c r="J552" s="11">
        <v>3.02984</v>
      </c>
      <c r="K552" s="11">
        <v>6.73716</v>
      </c>
      <c r="L552" s="11">
        <v>14.52918</v>
      </c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24">
      <c r="A553" s="8"/>
      <c r="B553" s="7">
        <v>2</v>
      </c>
      <c r="C553" s="74">
        <v>23518</v>
      </c>
      <c r="D553" s="11">
        <v>364.887</v>
      </c>
      <c r="E553" s="11">
        <v>0.576</v>
      </c>
      <c r="F553" s="11">
        <f t="shared" si="32"/>
        <v>0.0497664</v>
      </c>
      <c r="G553" s="11">
        <f t="shared" si="33"/>
        <v>6.7370833333333335</v>
      </c>
      <c r="H553" s="11">
        <f t="shared" si="34"/>
        <v>0.33528038400000004</v>
      </c>
      <c r="I553" s="7" t="s">
        <v>119</v>
      </c>
      <c r="J553" s="11">
        <v>1.9127</v>
      </c>
      <c r="K553" s="11">
        <v>11.33212</v>
      </c>
      <c r="L553" s="11">
        <v>6.96643</v>
      </c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24">
      <c r="A554" s="8"/>
      <c r="B554" s="7">
        <v>3</v>
      </c>
      <c r="C554" s="74">
        <v>23542</v>
      </c>
      <c r="D554" s="11">
        <v>364.887</v>
      </c>
      <c r="E554" s="11">
        <v>0.666</v>
      </c>
      <c r="F554" s="11">
        <f t="shared" si="32"/>
        <v>0.05754240000000001</v>
      </c>
      <c r="G554" s="11">
        <f t="shared" si="33"/>
        <v>12.312856666666667</v>
      </c>
      <c r="H554" s="11">
        <f t="shared" si="34"/>
        <v>0.7085113234560001</v>
      </c>
      <c r="I554" s="7" t="s">
        <v>155</v>
      </c>
      <c r="J554" s="11">
        <v>2.5302</v>
      </c>
      <c r="K554" s="11">
        <v>5.76723</v>
      </c>
      <c r="L554" s="11">
        <v>28.64114</v>
      </c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24">
      <c r="A555" s="8"/>
      <c r="B555" s="7">
        <v>4</v>
      </c>
      <c r="C555" s="74">
        <v>23550</v>
      </c>
      <c r="D555" s="11">
        <v>364.857</v>
      </c>
      <c r="E555" s="11">
        <v>0.564</v>
      </c>
      <c r="F555" s="11">
        <f t="shared" si="32"/>
        <v>0.0487296</v>
      </c>
      <c r="G555" s="11">
        <f t="shared" si="33"/>
        <v>7.763273333333333</v>
      </c>
      <c r="H555" s="11">
        <f t="shared" si="34"/>
        <v>0.378301204224</v>
      </c>
      <c r="I555" s="7" t="s">
        <v>156</v>
      </c>
      <c r="J555" s="11">
        <v>11.1756</v>
      </c>
      <c r="K555" s="11">
        <v>4.12758</v>
      </c>
      <c r="L555" s="11">
        <v>7.98664</v>
      </c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24">
      <c r="A556" s="8"/>
      <c r="B556" s="7">
        <v>5</v>
      </c>
      <c r="C556" s="74">
        <v>23557</v>
      </c>
      <c r="D556" s="11">
        <v>364.857</v>
      </c>
      <c r="E556" s="11">
        <v>0.564</v>
      </c>
      <c r="F556" s="11">
        <f t="shared" si="32"/>
        <v>0.0487296</v>
      </c>
      <c r="G556" s="11">
        <f t="shared" si="33"/>
        <v>20.70741</v>
      </c>
      <c r="H556" s="11">
        <f t="shared" si="34"/>
        <v>1.009063806336</v>
      </c>
      <c r="I556" s="7" t="s">
        <v>157</v>
      </c>
      <c r="J556" s="11">
        <v>13.56752</v>
      </c>
      <c r="K556" s="11">
        <v>22.42739</v>
      </c>
      <c r="L556" s="11">
        <v>26.12732</v>
      </c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24">
      <c r="A557" s="8"/>
      <c r="B557" s="7">
        <v>6</v>
      </c>
      <c r="C557" s="74">
        <v>23566</v>
      </c>
      <c r="D557" s="11">
        <v>364.797</v>
      </c>
      <c r="E557" s="11">
        <v>0.378</v>
      </c>
      <c r="F557" s="11">
        <f t="shared" si="32"/>
        <v>0.0326592</v>
      </c>
      <c r="G557" s="11">
        <f t="shared" si="33"/>
        <v>35.595663333333334</v>
      </c>
      <c r="H557" s="11">
        <f t="shared" si="34"/>
        <v>1.162525887936</v>
      </c>
      <c r="I557" s="7" t="s">
        <v>158</v>
      </c>
      <c r="J557" s="11">
        <v>35.60677</v>
      </c>
      <c r="K557" s="11">
        <v>33.22834</v>
      </c>
      <c r="L557" s="11">
        <v>37.95188</v>
      </c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24">
      <c r="A558" s="8"/>
      <c r="B558" s="7">
        <v>7</v>
      </c>
      <c r="C558" s="74">
        <v>23572</v>
      </c>
      <c r="D558" s="11">
        <v>364.897</v>
      </c>
      <c r="E558" s="11">
        <v>0.985</v>
      </c>
      <c r="F558" s="11">
        <f t="shared" si="32"/>
        <v>0.085104</v>
      </c>
      <c r="G558" s="11">
        <f t="shared" si="33"/>
        <v>35.595663333333334</v>
      </c>
      <c r="H558" s="11">
        <f t="shared" si="34"/>
        <v>3.0293333323200002</v>
      </c>
      <c r="I558" s="7" t="s">
        <v>124</v>
      </c>
      <c r="J558" s="11">
        <v>35.60677</v>
      </c>
      <c r="K558" s="11">
        <v>33.22834</v>
      </c>
      <c r="L558" s="11">
        <v>37.95188</v>
      </c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24">
      <c r="A559" s="8"/>
      <c r="B559" s="7">
        <v>8</v>
      </c>
      <c r="C559" s="74">
        <v>23593</v>
      </c>
      <c r="D559" s="11">
        <v>365.077</v>
      </c>
      <c r="E559" s="11">
        <v>1.393</v>
      </c>
      <c r="F559" s="11">
        <f t="shared" si="32"/>
        <v>0.12035520000000001</v>
      </c>
      <c r="G559" s="11">
        <f t="shared" si="33"/>
        <v>10.46202</v>
      </c>
      <c r="H559" s="11">
        <f t="shared" si="34"/>
        <v>1.259158509504</v>
      </c>
      <c r="I559" s="7" t="s">
        <v>125</v>
      </c>
      <c r="J559" s="11">
        <v>15.52072</v>
      </c>
      <c r="K559" s="11">
        <v>6.88653</v>
      </c>
      <c r="L559" s="11">
        <v>8.97881</v>
      </c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24">
      <c r="A560" s="8"/>
      <c r="B560" s="7">
        <v>9</v>
      </c>
      <c r="C560" s="74">
        <v>23599</v>
      </c>
      <c r="D560" s="11">
        <v>365.017</v>
      </c>
      <c r="E560" s="11">
        <v>0.987</v>
      </c>
      <c r="F560" s="11">
        <f t="shared" si="32"/>
        <v>0.0852768</v>
      </c>
      <c r="G560" s="11">
        <f t="shared" si="33"/>
        <v>5.793763333333334</v>
      </c>
      <c r="H560" s="11">
        <f t="shared" si="34"/>
        <v>0.494073597024</v>
      </c>
      <c r="I560" s="7" t="s">
        <v>126</v>
      </c>
      <c r="J560" s="11">
        <v>6.60817</v>
      </c>
      <c r="K560" s="11">
        <v>4.87567</v>
      </c>
      <c r="L560" s="11">
        <v>5.89745</v>
      </c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24">
      <c r="A561" s="8"/>
      <c r="B561" s="7">
        <v>10</v>
      </c>
      <c r="C561" s="74">
        <v>23606</v>
      </c>
      <c r="D561" s="11">
        <v>365.007</v>
      </c>
      <c r="E561" s="11">
        <v>0.778</v>
      </c>
      <c r="F561" s="11">
        <f t="shared" si="32"/>
        <v>0.0672192</v>
      </c>
      <c r="G561" s="11">
        <f t="shared" si="33"/>
        <v>14.137319999999997</v>
      </c>
      <c r="H561" s="11">
        <f t="shared" si="34"/>
        <v>0.9502993405439999</v>
      </c>
      <c r="I561" s="7" t="s">
        <v>127</v>
      </c>
      <c r="J561" s="11">
        <v>17.34463</v>
      </c>
      <c r="K561" s="11">
        <v>6.3999</v>
      </c>
      <c r="L561" s="11">
        <v>18.66743</v>
      </c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24">
      <c r="A562" s="8"/>
      <c r="B562" s="7">
        <v>11</v>
      </c>
      <c r="C562" s="74">
        <v>23629</v>
      </c>
      <c r="D562" s="11">
        <v>366.167</v>
      </c>
      <c r="E562" s="11">
        <v>37.502</v>
      </c>
      <c r="F562" s="11">
        <f t="shared" si="32"/>
        <v>3.2401728000000003</v>
      </c>
      <c r="G562" s="11">
        <f t="shared" si="33"/>
        <v>273.8129633333333</v>
      </c>
      <c r="H562" s="11">
        <f t="shared" si="34"/>
        <v>887.201316080064</v>
      </c>
      <c r="I562" s="7" t="s">
        <v>128</v>
      </c>
      <c r="J562" s="11">
        <v>244.67367</v>
      </c>
      <c r="K562" s="11">
        <v>296.301</v>
      </c>
      <c r="L562" s="11">
        <v>280.46422</v>
      </c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24">
      <c r="A563" s="8"/>
      <c r="B563" s="7">
        <v>12</v>
      </c>
      <c r="C563" s="74">
        <v>23630</v>
      </c>
      <c r="D563" s="11">
        <v>368.597</v>
      </c>
      <c r="E563" s="11">
        <v>171.997</v>
      </c>
      <c r="F563" s="11">
        <f t="shared" si="32"/>
        <v>14.860540800000003</v>
      </c>
      <c r="G563" s="11">
        <f t="shared" si="33"/>
        <v>220.39113666666665</v>
      </c>
      <c r="H563" s="11">
        <f t="shared" si="34"/>
        <v>3275.1314783933763</v>
      </c>
      <c r="I563" s="7" t="s">
        <v>129</v>
      </c>
      <c r="J563" s="11">
        <v>194.22262</v>
      </c>
      <c r="K563" s="11">
        <v>219.76952</v>
      </c>
      <c r="L563" s="11">
        <v>247.18127</v>
      </c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24">
      <c r="A564" s="8"/>
      <c r="B564" s="7">
        <v>13</v>
      </c>
      <c r="C564" s="74">
        <v>23630</v>
      </c>
      <c r="D564" s="11">
        <v>368.897</v>
      </c>
      <c r="E564" s="11">
        <v>203.182</v>
      </c>
      <c r="F564" s="11">
        <f t="shared" si="32"/>
        <v>17.5549248</v>
      </c>
      <c r="G564" s="11">
        <f t="shared" si="33"/>
        <v>1239.0180133333333</v>
      </c>
      <c r="H564" s="11">
        <f t="shared" si="34"/>
        <v>21750.868049912064</v>
      </c>
      <c r="I564" s="7" t="s">
        <v>130</v>
      </c>
      <c r="J564" s="11">
        <v>1226.45418</v>
      </c>
      <c r="K564" s="11">
        <v>1253.83578</v>
      </c>
      <c r="L564" s="11">
        <v>1236.76408</v>
      </c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24">
      <c r="A565" s="8"/>
      <c r="B565" s="7">
        <v>14</v>
      </c>
      <c r="C565" s="74">
        <v>23631</v>
      </c>
      <c r="D565" s="11">
        <v>367.347</v>
      </c>
      <c r="E565" s="11">
        <v>111.289</v>
      </c>
      <c r="F565" s="11">
        <f t="shared" si="32"/>
        <v>9.615369600000001</v>
      </c>
      <c r="G565" s="11">
        <f t="shared" si="33"/>
        <v>194.06576333333336</v>
      </c>
      <c r="H565" s="11">
        <f t="shared" si="34"/>
        <v>1866.0140411561285</v>
      </c>
      <c r="I565" s="7" t="s">
        <v>131</v>
      </c>
      <c r="J565" s="11">
        <v>205.0572</v>
      </c>
      <c r="K565" s="11">
        <v>166.61377</v>
      </c>
      <c r="L565" s="11">
        <v>210.52632</v>
      </c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24">
      <c r="A566" s="8"/>
      <c r="B566" s="7">
        <v>15</v>
      </c>
      <c r="C566" s="74">
        <v>23661</v>
      </c>
      <c r="D566" s="11">
        <v>365.497</v>
      </c>
      <c r="E566" s="11">
        <v>8.003</v>
      </c>
      <c r="F566" s="11">
        <f t="shared" si="32"/>
        <v>0.6914592</v>
      </c>
      <c r="G566" s="11">
        <f t="shared" si="33"/>
        <v>42.685296666666666</v>
      </c>
      <c r="H566" s="11">
        <f t="shared" si="34"/>
        <v>29.515141084896</v>
      </c>
      <c r="I566" s="7" t="s">
        <v>132</v>
      </c>
      <c r="J566" s="11">
        <v>49.81575</v>
      </c>
      <c r="K566" s="11">
        <v>31.50032</v>
      </c>
      <c r="L566" s="11">
        <v>46.73982</v>
      </c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24">
      <c r="A567" s="8"/>
      <c r="B567" s="7">
        <v>16</v>
      </c>
      <c r="C567" s="74">
        <v>23670</v>
      </c>
      <c r="D567" s="11">
        <v>365.647</v>
      </c>
      <c r="E567" s="11">
        <v>10.183</v>
      </c>
      <c r="F567" s="11">
        <f t="shared" si="32"/>
        <v>0.8798112</v>
      </c>
      <c r="G567" s="11">
        <f t="shared" si="33"/>
        <v>47.43376666666666</v>
      </c>
      <c r="H567" s="11">
        <f t="shared" si="34"/>
        <v>41.73275917152</v>
      </c>
      <c r="I567" s="7" t="s">
        <v>133</v>
      </c>
      <c r="J567" s="11">
        <v>40.58559</v>
      </c>
      <c r="K567" s="11">
        <v>46.16594</v>
      </c>
      <c r="L567" s="11">
        <v>55.54977</v>
      </c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24">
      <c r="A568" s="8"/>
      <c r="B568" s="7">
        <v>17</v>
      </c>
      <c r="C568" s="74">
        <v>23677</v>
      </c>
      <c r="D568" s="11">
        <v>365.417</v>
      </c>
      <c r="E568" s="11">
        <v>7.747</v>
      </c>
      <c r="F568" s="11">
        <f t="shared" si="32"/>
        <v>0.6693408000000001</v>
      </c>
      <c r="G568" s="11">
        <f t="shared" si="33"/>
        <v>39.21720666666667</v>
      </c>
      <c r="H568" s="11">
        <f t="shared" si="34"/>
        <v>26.249676484032005</v>
      </c>
      <c r="I568" s="7" t="s">
        <v>134</v>
      </c>
      <c r="J568" s="11">
        <v>44.6614</v>
      </c>
      <c r="K568" s="11">
        <v>30.45376</v>
      </c>
      <c r="L568" s="11">
        <v>42.53646</v>
      </c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24">
      <c r="A569" s="8"/>
      <c r="B569" s="7">
        <v>18</v>
      </c>
      <c r="C569" s="74">
        <v>23685</v>
      </c>
      <c r="D569" s="11">
        <v>365.347</v>
      </c>
      <c r="E569" s="11">
        <v>6.245</v>
      </c>
      <c r="F569" s="11">
        <f t="shared" si="32"/>
        <v>0.539568</v>
      </c>
      <c r="G569" s="11">
        <f t="shared" si="33"/>
        <v>41.08005333333333</v>
      </c>
      <c r="H569" s="11">
        <f t="shared" si="34"/>
        <v>22.16548221696</v>
      </c>
      <c r="I569" s="7" t="s">
        <v>135</v>
      </c>
      <c r="J569" s="11">
        <v>39.33106</v>
      </c>
      <c r="K569" s="11">
        <v>42.00827</v>
      </c>
      <c r="L569" s="11">
        <v>41.90083</v>
      </c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24">
      <c r="A570" s="8"/>
      <c r="B570" s="7">
        <v>19</v>
      </c>
      <c r="C570" s="74">
        <v>23697</v>
      </c>
      <c r="D570" s="11">
        <v>365.177</v>
      </c>
      <c r="E570" s="11">
        <v>3.05</v>
      </c>
      <c r="F570" s="11">
        <f t="shared" si="32"/>
        <v>0.26352</v>
      </c>
      <c r="G570" s="11">
        <f t="shared" si="33"/>
        <v>45.22268333333333</v>
      </c>
      <c r="H570" s="11">
        <f t="shared" si="34"/>
        <v>11.917081511999998</v>
      </c>
      <c r="I570" s="7" t="s">
        <v>113</v>
      </c>
      <c r="J570" s="11">
        <v>46.05263</v>
      </c>
      <c r="K570" s="11">
        <v>39.99867</v>
      </c>
      <c r="L570" s="11">
        <v>49.61675</v>
      </c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24">
      <c r="A571" s="8"/>
      <c r="B571" s="7">
        <v>20</v>
      </c>
      <c r="C571" s="74">
        <v>23703</v>
      </c>
      <c r="D571" s="11">
        <v>365.137</v>
      </c>
      <c r="E571" s="11">
        <v>2.795</v>
      </c>
      <c r="F571" s="11">
        <f t="shared" si="32"/>
        <v>0.241488</v>
      </c>
      <c r="G571" s="11">
        <f t="shared" si="33"/>
        <v>52.54232666666667</v>
      </c>
      <c r="H571" s="11">
        <f t="shared" si="34"/>
        <v>12.68834138208</v>
      </c>
      <c r="I571" s="7" t="s">
        <v>114</v>
      </c>
      <c r="J571" s="11">
        <v>45.8277</v>
      </c>
      <c r="K571" s="11">
        <v>50.04047</v>
      </c>
      <c r="L571" s="11">
        <v>61.75881</v>
      </c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24">
      <c r="A572" s="8"/>
      <c r="B572" s="7">
        <v>21</v>
      </c>
      <c r="C572" s="74">
        <v>23720</v>
      </c>
      <c r="D572" s="11">
        <v>365.027</v>
      </c>
      <c r="E572" s="11">
        <v>1.826</v>
      </c>
      <c r="F572" s="11">
        <f t="shared" si="32"/>
        <v>0.1577664</v>
      </c>
      <c r="G572" s="11">
        <f t="shared" si="33"/>
        <v>37.11251666666667</v>
      </c>
      <c r="H572" s="11">
        <f t="shared" si="34"/>
        <v>5.855108149440001</v>
      </c>
      <c r="I572" s="7" t="s">
        <v>115</v>
      </c>
      <c r="J572" s="11">
        <v>45.58006</v>
      </c>
      <c r="K572" s="11">
        <v>30.54012</v>
      </c>
      <c r="L572" s="11">
        <v>35.21737</v>
      </c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24">
      <c r="A573" s="8"/>
      <c r="B573" s="7">
        <v>22</v>
      </c>
      <c r="C573" s="74">
        <v>23727</v>
      </c>
      <c r="D573" s="11">
        <v>364.997</v>
      </c>
      <c r="E573" s="11">
        <v>2.554</v>
      </c>
      <c r="F573" s="11">
        <f t="shared" si="32"/>
        <v>0.2206656</v>
      </c>
      <c r="G573" s="11">
        <f t="shared" si="33"/>
        <v>21.629379999999998</v>
      </c>
      <c r="H573" s="11">
        <f t="shared" si="34"/>
        <v>4.772860115327999</v>
      </c>
      <c r="I573" s="7" t="s">
        <v>116</v>
      </c>
      <c r="J573" s="11">
        <v>24.94131</v>
      </c>
      <c r="K573" s="11">
        <v>19.38749</v>
      </c>
      <c r="L573" s="11">
        <v>20.55934</v>
      </c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24">
      <c r="A574" s="8"/>
      <c r="B574" s="7">
        <v>23</v>
      </c>
      <c r="C574" s="74">
        <v>23735</v>
      </c>
      <c r="D574" s="11">
        <v>364.967</v>
      </c>
      <c r="E574" s="11">
        <v>2.218</v>
      </c>
      <c r="F574" s="11">
        <f t="shared" si="32"/>
        <v>0.1916352</v>
      </c>
      <c r="G574" s="11">
        <f t="shared" si="33"/>
        <v>42.84412666666666</v>
      </c>
      <c r="H574" s="11">
        <f t="shared" si="34"/>
        <v>8.210442782591999</v>
      </c>
      <c r="I574" s="7" t="s">
        <v>117</v>
      </c>
      <c r="J574" s="11">
        <v>60.40071</v>
      </c>
      <c r="K574" s="11">
        <v>29.72448</v>
      </c>
      <c r="L574" s="11">
        <v>38.40719</v>
      </c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24">
      <c r="A575" s="8"/>
      <c r="B575" s="7">
        <v>24</v>
      </c>
      <c r="C575" s="74">
        <v>23754</v>
      </c>
      <c r="D575" s="11">
        <v>364.907</v>
      </c>
      <c r="E575" s="11">
        <v>1.007</v>
      </c>
      <c r="F575" s="11">
        <f t="shared" si="32"/>
        <v>0.0870048</v>
      </c>
      <c r="G575" s="11">
        <f t="shared" si="33"/>
        <v>28.62263333333333</v>
      </c>
      <c r="H575" s="11">
        <f t="shared" si="34"/>
        <v>2.4903064886399995</v>
      </c>
      <c r="I575" s="7" t="s">
        <v>137</v>
      </c>
      <c r="J575" s="11">
        <v>30.52299</v>
      </c>
      <c r="K575" s="11">
        <v>31.42915</v>
      </c>
      <c r="L575" s="11">
        <v>23.91576</v>
      </c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24">
      <c r="A576" s="8"/>
      <c r="B576" s="7">
        <v>25</v>
      </c>
      <c r="C576" s="74">
        <v>23766</v>
      </c>
      <c r="D576" s="11">
        <v>365.027</v>
      </c>
      <c r="E576" s="11">
        <v>1.712</v>
      </c>
      <c r="F576" s="11">
        <f t="shared" si="32"/>
        <v>0.14791680000000001</v>
      </c>
      <c r="G576" s="11">
        <f t="shared" si="33"/>
        <v>25.16338</v>
      </c>
      <c r="H576" s="11">
        <f t="shared" si="34"/>
        <v>3.7220866467840006</v>
      </c>
      <c r="I576" s="7" t="s">
        <v>138</v>
      </c>
      <c r="J576" s="11">
        <v>32.66229</v>
      </c>
      <c r="K576" s="11">
        <v>23.90041</v>
      </c>
      <c r="L576" s="11">
        <v>18.92744</v>
      </c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24">
      <c r="A577" s="8"/>
      <c r="B577" s="7">
        <v>26</v>
      </c>
      <c r="C577" s="74">
        <v>23788</v>
      </c>
      <c r="D577" s="11">
        <v>364.877</v>
      </c>
      <c r="E577" s="11">
        <v>0.827</v>
      </c>
      <c r="F577" s="11">
        <f t="shared" si="32"/>
        <v>0.0714528</v>
      </c>
      <c r="G577" s="11">
        <f t="shared" si="33"/>
        <v>30.387006666666668</v>
      </c>
      <c r="H577" s="11">
        <f t="shared" si="34"/>
        <v>2.171236709952</v>
      </c>
      <c r="I577" s="7" t="s">
        <v>140</v>
      </c>
      <c r="J577" s="11">
        <v>29.48529</v>
      </c>
      <c r="K577" s="11">
        <v>47.8436</v>
      </c>
      <c r="L577" s="11">
        <v>13.83213</v>
      </c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24">
      <c r="A578" s="8"/>
      <c r="B578" s="7">
        <v>27</v>
      </c>
      <c r="C578" s="74">
        <v>23796</v>
      </c>
      <c r="D578" s="11">
        <v>364.877</v>
      </c>
      <c r="E578" s="11">
        <v>0.702</v>
      </c>
      <c r="F578" s="11">
        <f t="shared" si="32"/>
        <v>0.0606528</v>
      </c>
      <c r="G578" s="11">
        <f t="shared" si="33"/>
        <v>34.40649</v>
      </c>
      <c r="H578" s="11">
        <f t="shared" si="34"/>
        <v>2.086849956672</v>
      </c>
      <c r="I578" s="7" t="s">
        <v>141</v>
      </c>
      <c r="J578" s="11">
        <v>30.76923</v>
      </c>
      <c r="K578" s="11">
        <v>34.65286</v>
      </c>
      <c r="L578" s="11">
        <v>37.79738</v>
      </c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2:12" s="8" customFormat="1" ht="24">
      <c r="B579" s="7">
        <v>28</v>
      </c>
      <c r="C579" s="74">
        <v>23810</v>
      </c>
      <c r="D579" s="11">
        <v>364.867</v>
      </c>
      <c r="E579" s="11">
        <v>0.676</v>
      </c>
      <c r="F579" s="11">
        <f t="shared" si="32"/>
        <v>0.058406400000000004</v>
      </c>
      <c r="G579" s="11">
        <f t="shared" si="33"/>
        <v>54.927040000000005</v>
      </c>
      <c r="H579" s="11">
        <f t="shared" si="34"/>
        <v>3.2080906690560007</v>
      </c>
      <c r="I579" s="7" t="s">
        <v>142</v>
      </c>
      <c r="J579" s="11">
        <v>65.49866</v>
      </c>
      <c r="K579" s="11">
        <v>38.72253</v>
      </c>
      <c r="L579" s="11">
        <v>60.55993</v>
      </c>
    </row>
    <row r="580" spans="2:12" s="148" customFormat="1" ht="24.75" thickBot="1">
      <c r="B580" s="149">
        <v>29</v>
      </c>
      <c r="C580" s="150">
        <v>23826</v>
      </c>
      <c r="D580" s="151">
        <v>364.867</v>
      </c>
      <c r="E580" s="151">
        <v>0.713</v>
      </c>
      <c r="F580" s="151">
        <f t="shared" si="32"/>
        <v>0.061603200000000004</v>
      </c>
      <c r="G580" s="151">
        <f t="shared" si="33"/>
        <v>44.076519999999995</v>
      </c>
      <c r="H580" s="151">
        <f t="shared" si="34"/>
        <v>2.715254676864</v>
      </c>
      <c r="I580" s="149" t="s">
        <v>143</v>
      </c>
      <c r="J580" s="151">
        <v>33.1785</v>
      </c>
      <c r="K580" s="151">
        <v>42.60826</v>
      </c>
      <c r="L580" s="151">
        <v>56.4428</v>
      </c>
    </row>
    <row r="581" spans="1:36" ht="24">
      <c r="A581" s="8"/>
      <c r="B581" s="7"/>
      <c r="C581" s="74"/>
      <c r="D581" s="11"/>
      <c r="E581" s="11"/>
      <c r="F581" s="11"/>
      <c r="G581" s="11"/>
      <c r="H581" s="11"/>
      <c r="I581" s="7"/>
      <c r="J581" s="11"/>
      <c r="K581" s="11"/>
      <c r="L581" s="11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24">
      <c r="A582" s="8"/>
      <c r="B582" s="7"/>
      <c r="C582" s="74"/>
      <c r="D582" s="11"/>
      <c r="E582" s="11"/>
      <c r="F582" s="11"/>
      <c r="G582" s="11" t="s">
        <v>189</v>
      </c>
      <c r="H582" s="11"/>
      <c r="I582" s="7"/>
      <c r="J582" s="11"/>
      <c r="K582" s="11"/>
      <c r="L582" s="11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24">
      <c r="A583" s="8"/>
      <c r="B583" s="7"/>
      <c r="C583" s="74"/>
      <c r="D583" s="11"/>
      <c r="E583" s="11"/>
      <c r="F583" s="11"/>
      <c r="G583" s="11"/>
      <c r="H583" s="11"/>
      <c r="I583" s="7"/>
      <c r="J583" s="11"/>
      <c r="K583" s="11"/>
      <c r="L583" s="11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24">
      <c r="A584" s="8"/>
      <c r="B584" s="7"/>
      <c r="C584" s="74"/>
      <c r="D584" s="11"/>
      <c r="E584" s="11"/>
      <c r="F584" s="11"/>
      <c r="G584" s="11"/>
      <c r="H584" s="11"/>
      <c r="I584" s="7"/>
      <c r="J584" s="11"/>
      <c r="K584" s="11"/>
      <c r="L584" s="11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24">
      <c r="A585" s="8"/>
      <c r="B585" s="7"/>
      <c r="C585" s="74"/>
      <c r="D585" s="11"/>
      <c r="E585" s="11"/>
      <c r="F585" s="11"/>
      <c r="G585" s="11"/>
      <c r="H585" s="11"/>
      <c r="I585" s="7"/>
      <c r="J585" s="11"/>
      <c r="K585" s="11"/>
      <c r="L585" s="11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24">
      <c r="A586" s="8"/>
      <c r="B586" s="7"/>
      <c r="C586" s="74"/>
      <c r="D586" s="11"/>
      <c r="E586" s="11"/>
      <c r="F586" s="11"/>
      <c r="G586" s="11"/>
      <c r="H586" s="11"/>
      <c r="I586" s="7"/>
      <c r="J586" s="11"/>
      <c r="K586" s="11"/>
      <c r="L586" s="11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24">
      <c r="A587" s="8"/>
      <c r="B587" s="7"/>
      <c r="C587" s="74"/>
      <c r="D587" s="11"/>
      <c r="E587" s="11"/>
      <c r="F587" s="11"/>
      <c r="G587" s="11"/>
      <c r="H587" s="11"/>
      <c r="I587" s="7"/>
      <c r="J587" s="11"/>
      <c r="K587" s="11"/>
      <c r="L587" s="11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24">
      <c r="A588" s="8"/>
      <c r="B588" s="7"/>
      <c r="C588" s="74"/>
      <c r="D588" s="11"/>
      <c r="E588" s="11"/>
      <c r="F588" s="11"/>
      <c r="G588" s="11"/>
      <c r="H588" s="11"/>
      <c r="I588" s="7"/>
      <c r="J588" s="11"/>
      <c r="K588" s="11"/>
      <c r="L588" s="11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24">
      <c r="A589" s="8"/>
      <c r="B589" s="7"/>
      <c r="C589" s="74"/>
      <c r="D589" s="11"/>
      <c r="E589" s="11"/>
      <c r="F589" s="11"/>
      <c r="G589" s="11"/>
      <c r="H589" s="11"/>
      <c r="I589" s="7"/>
      <c r="J589" s="11"/>
      <c r="K589" s="11"/>
      <c r="L589" s="11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24">
      <c r="A590" s="8"/>
      <c r="B590" s="7"/>
      <c r="C590" s="74"/>
      <c r="D590" s="11"/>
      <c r="E590" s="11"/>
      <c r="F590" s="11"/>
      <c r="G590" s="11"/>
      <c r="H590" s="11"/>
      <c r="I590" s="7"/>
      <c r="J590" s="11"/>
      <c r="K590" s="11"/>
      <c r="L590" s="11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24">
      <c r="A591" s="8"/>
      <c r="B591" s="7"/>
      <c r="C591" s="74"/>
      <c r="D591" s="11"/>
      <c r="E591" s="11"/>
      <c r="F591" s="11"/>
      <c r="G591" s="11"/>
      <c r="H591" s="11"/>
      <c r="I591" s="7"/>
      <c r="J591" s="11"/>
      <c r="K591" s="11"/>
      <c r="L591" s="11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24">
      <c r="A592" s="8"/>
      <c r="B592" s="7"/>
      <c r="C592" s="74"/>
      <c r="D592" s="11"/>
      <c r="E592" s="11"/>
      <c r="F592" s="11"/>
      <c r="G592" s="11"/>
      <c r="H592" s="11"/>
      <c r="I592" s="7"/>
      <c r="J592" s="11"/>
      <c r="K592" s="11"/>
      <c r="L592" s="11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24">
      <c r="A593" s="8"/>
      <c r="B593" s="7"/>
      <c r="C593" s="74"/>
      <c r="D593" s="11"/>
      <c r="E593" s="11"/>
      <c r="F593" s="11"/>
      <c r="G593" s="11"/>
      <c r="H593" s="11"/>
      <c r="I593" s="7"/>
      <c r="J593" s="11"/>
      <c r="K593" s="11"/>
      <c r="L593" s="11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24">
      <c r="A594" s="8"/>
      <c r="B594" s="7"/>
      <c r="C594" s="74"/>
      <c r="D594" s="11"/>
      <c r="E594" s="11"/>
      <c r="F594" s="11"/>
      <c r="G594" s="11"/>
      <c r="H594" s="11"/>
      <c r="I594" s="7"/>
      <c r="J594" s="11"/>
      <c r="K594" s="11"/>
      <c r="L594" s="11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24">
      <c r="A595" s="8"/>
      <c r="B595" s="7"/>
      <c r="C595" s="74"/>
      <c r="D595" s="11"/>
      <c r="E595" s="11"/>
      <c r="F595" s="11"/>
      <c r="G595" s="11"/>
      <c r="H595" s="11"/>
      <c r="I595" s="7"/>
      <c r="J595" s="11"/>
      <c r="K595" s="11"/>
      <c r="L595" s="11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24">
      <c r="A596" s="8"/>
      <c r="B596" s="7"/>
      <c r="C596" s="74"/>
      <c r="D596" s="11"/>
      <c r="E596" s="11"/>
      <c r="F596" s="11"/>
      <c r="G596" s="11"/>
      <c r="H596" s="11"/>
      <c r="I596" s="7"/>
      <c r="J596" s="11"/>
      <c r="K596" s="11"/>
      <c r="L596" s="11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24">
      <c r="A597" s="8"/>
      <c r="B597" s="7"/>
      <c r="C597" s="74"/>
      <c r="D597" s="11"/>
      <c r="E597" s="11"/>
      <c r="F597" s="11"/>
      <c r="G597" s="11"/>
      <c r="H597" s="11"/>
      <c r="I597" s="7"/>
      <c r="J597" s="11"/>
      <c r="K597" s="11"/>
      <c r="L597" s="11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24">
      <c r="A598" s="8"/>
      <c r="B598" s="7"/>
      <c r="C598" s="74"/>
      <c r="D598" s="11"/>
      <c r="E598" s="11"/>
      <c r="F598" s="11"/>
      <c r="G598" s="11"/>
      <c r="H598" s="11"/>
      <c r="I598" s="7"/>
      <c r="J598" s="11"/>
      <c r="K598" s="11"/>
      <c r="L598" s="11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24">
      <c r="A599" s="8"/>
      <c r="B599" s="7"/>
      <c r="C599" s="74"/>
      <c r="D599" s="11"/>
      <c r="E599" s="11"/>
      <c r="F599" s="11"/>
      <c r="G599" s="11"/>
      <c r="H599" s="11"/>
      <c r="I599" s="7"/>
      <c r="J599" s="11"/>
      <c r="K599" s="11"/>
      <c r="L599" s="11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24">
      <c r="A600" s="8"/>
      <c r="B600" s="7"/>
      <c r="C600" s="74"/>
      <c r="D600" s="11"/>
      <c r="E600" s="11"/>
      <c r="F600" s="11"/>
      <c r="G600" s="11"/>
      <c r="H600" s="11"/>
      <c r="I600" s="7"/>
      <c r="J600" s="11"/>
      <c r="K600" s="11"/>
      <c r="L600" s="11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24">
      <c r="A601" s="8"/>
      <c r="B601" s="7"/>
      <c r="C601" s="74"/>
      <c r="D601" s="11"/>
      <c r="E601" s="11"/>
      <c r="F601" s="11"/>
      <c r="G601" s="11"/>
      <c r="H601" s="11"/>
      <c r="I601" s="7"/>
      <c r="J601" s="11"/>
      <c r="K601" s="11"/>
      <c r="L601" s="11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24">
      <c r="A602" s="8"/>
      <c r="B602" s="7"/>
      <c r="C602" s="74"/>
      <c r="D602" s="11"/>
      <c r="E602" s="11"/>
      <c r="F602" s="11"/>
      <c r="G602" s="11"/>
      <c r="H602" s="11"/>
      <c r="I602" s="7"/>
      <c r="J602" s="11"/>
      <c r="K602" s="11"/>
      <c r="L602" s="11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24">
      <c r="A603" s="8"/>
      <c r="B603" s="7"/>
      <c r="C603" s="74"/>
      <c r="D603" s="11"/>
      <c r="E603" s="11"/>
      <c r="F603" s="11"/>
      <c r="G603" s="11"/>
      <c r="H603" s="11"/>
      <c r="I603" s="7"/>
      <c r="J603" s="11"/>
      <c r="K603" s="11"/>
      <c r="L603" s="11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24">
      <c r="A604" s="8"/>
      <c r="B604" s="7"/>
      <c r="C604" s="74"/>
      <c r="D604" s="11"/>
      <c r="E604" s="11"/>
      <c r="F604" s="11"/>
      <c r="G604" s="11"/>
      <c r="H604" s="11"/>
      <c r="I604" s="7"/>
      <c r="J604" s="11"/>
      <c r="K604" s="11"/>
      <c r="L604" s="11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24">
      <c r="A605" s="8"/>
      <c r="B605" s="7"/>
      <c r="C605" s="74"/>
      <c r="D605" s="11"/>
      <c r="E605" s="11"/>
      <c r="F605" s="11"/>
      <c r="G605" s="11"/>
      <c r="H605" s="11"/>
      <c r="I605" s="7"/>
      <c r="J605" s="11"/>
      <c r="K605" s="11"/>
      <c r="L605" s="11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24">
      <c r="A606" s="8"/>
      <c r="B606" s="7"/>
      <c r="C606" s="74"/>
      <c r="D606" s="11"/>
      <c r="E606" s="11"/>
      <c r="F606" s="11"/>
      <c r="G606" s="11"/>
      <c r="H606" s="11"/>
      <c r="I606" s="7"/>
      <c r="J606" s="11"/>
      <c r="K606" s="11"/>
      <c r="L606" s="11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24">
      <c r="A607" s="8"/>
      <c r="B607" s="7"/>
      <c r="C607" s="74"/>
      <c r="D607" s="11"/>
      <c r="E607" s="11"/>
      <c r="F607" s="11"/>
      <c r="G607" s="11"/>
      <c r="H607" s="11"/>
      <c r="I607" s="7"/>
      <c r="J607" s="11"/>
      <c r="K607" s="11"/>
      <c r="L607" s="11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24">
      <c r="A608" s="8"/>
      <c r="B608" s="7"/>
      <c r="C608" s="74"/>
      <c r="D608" s="11"/>
      <c r="E608" s="11"/>
      <c r="F608" s="11"/>
      <c r="G608" s="11"/>
      <c r="H608" s="11"/>
      <c r="I608" s="7"/>
      <c r="J608" s="11"/>
      <c r="K608" s="11"/>
      <c r="L608" s="11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24">
      <c r="A609" s="8"/>
      <c r="B609" s="7"/>
      <c r="C609" s="74"/>
      <c r="D609" s="11"/>
      <c r="E609" s="11"/>
      <c r="F609" s="11"/>
      <c r="G609" s="11"/>
      <c r="H609" s="11"/>
      <c r="I609" s="7"/>
      <c r="J609" s="11"/>
      <c r="K609" s="11"/>
      <c r="L609" s="11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24">
      <c r="A610" s="8"/>
      <c r="B610" s="7"/>
      <c r="C610" s="74"/>
      <c r="D610" s="11"/>
      <c r="E610" s="11"/>
      <c r="F610" s="11"/>
      <c r="G610" s="11"/>
      <c r="H610" s="11"/>
      <c r="I610" s="7"/>
      <c r="J610" s="11"/>
      <c r="K610" s="11"/>
      <c r="L610" s="11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24">
      <c r="A611" s="8"/>
      <c r="B611" s="7"/>
      <c r="C611" s="74"/>
      <c r="D611" s="11"/>
      <c r="E611" s="11"/>
      <c r="F611" s="11"/>
      <c r="G611" s="11"/>
      <c r="H611" s="11"/>
      <c r="I611" s="7"/>
      <c r="J611" s="11"/>
      <c r="K611" s="11"/>
      <c r="L611" s="11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24">
      <c r="A612" s="8"/>
      <c r="B612" s="7"/>
      <c r="C612" s="74"/>
      <c r="D612" s="11"/>
      <c r="E612" s="11"/>
      <c r="F612" s="11"/>
      <c r="G612" s="11"/>
      <c r="H612" s="11"/>
      <c r="I612" s="7"/>
      <c r="J612" s="11"/>
      <c r="K612" s="11"/>
      <c r="L612" s="11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24">
      <c r="A613" s="8"/>
      <c r="B613" s="7"/>
      <c r="C613" s="74"/>
      <c r="D613" s="11"/>
      <c r="E613" s="11"/>
      <c r="F613" s="11"/>
      <c r="G613" s="11"/>
      <c r="H613" s="11"/>
      <c r="I613" s="7"/>
      <c r="J613" s="11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24">
      <c r="A614" s="8"/>
      <c r="B614" s="7"/>
      <c r="C614" s="74"/>
      <c r="D614" s="11"/>
      <c r="E614" s="11"/>
      <c r="F614" s="11"/>
      <c r="G614" s="11"/>
      <c r="H614" s="11"/>
      <c r="I614" s="7"/>
      <c r="J614" s="11"/>
      <c r="K614" s="11"/>
      <c r="L614" s="11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24">
      <c r="A615" s="8"/>
      <c r="B615" s="7"/>
      <c r="C615" s="74"/>
      <c r="D615" s="11"/>
      <c r="E615" s="11"/>
      <c r="F615" s="11"/>
      <c r="G615" s="11"/>
      <c r="H615" s="11"/>
      <c r="I615" s="7"/>
      <c r="J615" s="11"/>
      <c r="K615" s="11"/>
      <c r="L615" s="11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24">
      <c r="A616" s="8"/>
      <c r="B616" s="7"/>
      <c r="C616" s="74"/>
      <c r="D616" s="11"/>
      <c r="E616" s="11"/>
      <c r="F616" s="11"/>
      <c r="G616" s="11"/>
      <c r="H616" s="11"/>
      <c r="I616" s="7"/>
      <c r="J616" s="11"/>
      <c r="K616" s="11"/>
      <c r="L616" s="11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24">
      <c r="A617" s="8"/>
      <c r="B617" s="7"/>
      <c r="C617" s="74"/>
      <c r="D617" s="11"/>
      <c r="E617" s="11"/>
      <c r="F617" s="11"/>
      <c r="G617" s="11"/>
      <c r="H617" s="11"/>
      <c r="I617" s="7"/>
      <c r="J617" s="11"/>
      <c r="K617" s="11"/>
      <c r="L617" s="11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24">
      <c r="A618" s="8"/>
      <c r="B618" s="7"/>
      <c r="C618" s="74"/>
      <c r="D618" s="11"/>
      <c r="E618" s="11"/>
      <c r="F618" s="11"/>
      <c r="G618" s="11"/>
      <c r="H618" s="11"/>
      <c r="I618" s="7"/>
      <c r="J618" s="11"/>
      <c r="K618" s="11"/>
      <c r="L618" s="11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24">
      <c r="A619" s="8"/>
      <c r="B619" s="7"/>
      <c r="C619" s="74"/>
      <c r="D619" s="11"/>
      <c r="E619" s="11"/>
      <c r="F619" s="11"/>
      <c r="G619" s="11"/>
      <c r="H619" s="11"/>
      <c r="I619" s="7"/>
      <c r="J619" s="11"/>
      <c r="K619" s="11"/>
      <c r="L619" s="11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24">
      <c r="A620" s="8"/>
      <c r="B620" s="7"/>
      <c r="C620" s="74"/>
      <c r="D620" s="11"/>
      <c r="E620" s="11"/>
      <c r="F620" s="11"/>
      <c r="G620" s="11"/>
      <c r="H620" s="11"/>
      <c r="I620" s="7"/>
      <c r="J620" s="11"/>
      <c r="K620" s="11"/>
      <c r="L620" s="11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24">
      <c r="A621" s="8"/>
      <c r="B621" s="7"/>
      <c r="C621" s="74"/>
      <c r="D621" s="11"/>
      <c r="E621" s="11"/>
      <c r="F621" s="11"/>
      <c r="G621" s="11"/>
      <c r="H621" s="11"/>
      <c r="I621" s="7"/>
      <c r="J621" s="11"/>
      <c r="K621" s="11"/>
      <c r="L621" s="11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24">
      <c r="A622" s="8"/>
      <c r="B622" s="7"/>
      <c r="C622" s="74"/>
      <c r="D622" s="11"/>
      <c r="E622" s="11"/>
      <c r="F622" s="11"/>
      <c r="G622" s="11"/>
      <c r="H622" s="11"/>
      <c r="I622" s="7"/>
      <c r="J622" s="11"/>
      <c r="K622" s="11"/>
      <c r="L622" s="11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24">
      <c r="A623" s="8"/>
      <c r="B623" s="7"/>
      <c r="C623" s="74"/>
      <c r="D623" s="11"/>
      <c r="E623" s="11"/>
      <c r="F623" s="11"/>
      <c r="G623" s="11"/>
      <c r="H623" s="11"/>
      <c r="I623" s="7"/>
      <c r="J623" s="11"/>
      <c r="K623" s="11"/>
      <c r="L623" s="11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24">
      <c r="A624" s="8"/>
      <c r="B624" s="7"/>
      <c r="C624" s="74"/>
      <c r="D624" s="11"/>
      <c r="E624" s="11"/>
      <c r="F624" s="11"/>
      <c r="G624" s="11"/>
      <c r="H624" s="11"/>
      <c r="I624" s="7"/>
      <c r="J624" s="11"/>
      <c r="K624" s="11"/>
      <c r="L624" s="11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24">
      <c r="A625" s="8"/>
      <c r="B625" s="7"/>
      <c r="C625" s="74"/>
      <c r="D625" s="11"/>
      <c r="E625" s="11"/>
      <c r="F625" s="11"/>
      <c r="G625" s="11"/>
      <c r="H625" s="11"/>
      <c r="I625" s="7"/>
      <c r="J625" s="11"/>
      <c r="K625" s="11"/>
      <c r="L625" s="11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24">
      <c r="A626" s="8"/>
      <c r="B626" s="7"/>
      <c r="C626" s="74"/>
      <c r="D626" s="11"/>
      <c r="E626" s="11"/>
      <c r="F626" s="11"/>
      <c r="G626" s="11"/>
      <c r="H626" s="11"/>
      <c r="I626" s="7"/>
      <c r="J626" s="11"/>
      <c r="K626" s="11"/>
      <c r="L626" s="11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24">
      <c r="A627" s="8"/>
      <c r="B627" s="7"/>
      <c r="C627" s="74"/>
      <c r="D627" s="11"/>
      <c r="E627" s="11"/>
      <c r="F627" s="11"/>
      <c r="G627" s="11"/>
      <c r="H627" s="11"/>
      <c r="I627" s="7"/>
      <c r="J627" s="11"/>
      <c r="K627" s="11"/>
      <c r="L627" s="11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24">
      <c r="A628" s="8"/>
      <c r="B628" s="7"/>
      <c r="C628" s="74"/>
      <c r="D628" s="11"/>
      <c r="E628" s="11"/>
      <c r="F628" s="11"/>
      <c r="G628" s="11"/>
      <c r="H628" s="11"/>
      <c r="I628" s="7"/>
      <c r="J628" s="11"/>
      <c r="K628" s="11"/>
      <c r="L628" s="11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24">
      <c r="A629" s="8"/>
      <c r="B629" s="7"/>
      <c r="C629" s="74"/>
      <c r="D629" s="11"/>
      <c r="E629" s="11"/>
      <c r="F629" s="11"/>
      <c r="G629" s="11"/>
      <c r="H629" s="11"/>
      <c r="I629" s="7"/>
      <c r="J629" s="11"/>
      <c r="K629" s="11"/>
      <c r="L629" s="11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24">
      <c r="A630" s="8"/>
      <c r="B630" s="7"/>
      <c r="C630" s="74"/>
      <c r="D630" s="11"/>
      <c r="E630" s="11"/>
      <c r="F630" s="11"/>
      <c r="G630" s="11"/>
      <c r="H630" s="11"/>
      <c r="I630" s="7"/>
      <c r="J630" s="11"/>
      <c r="K630" s="11"/>
      <c r="L630" s="11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24">
      <c r="A631" s="8"/>
      <c r="B631" s="7"/>
      <c r="C631" s="74"/>
      <c r="D631" s="11"/>
      <c r="E631" s="11"/>
      <c r="F631" s="11"/>
      <c r="G631" s="11"/>
      <c r="H631" s="11"/>
      <c r="I631" s="7"/>
      <c r="J631" s="11"/>
      <c r="K631" s="11"/>
      <c r="L631" s="11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24">
      <c r="A632" s="8"/>
      <c r="B632" s="7"/>
      <c r="C632" s="74"/>
      <c r="D632" s="11"/>
      <c r="E632" s="11"/>
      <c r="F632" s="11"/>
      <c r="G632" s="11"/>
      <c r="H632" s="11"/>
      <c r="I632" s="7"/>
      <c r="J632" s="11"/>
      <c r="K632" s="11"/>
      <c r="L632" s="11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24">
      <c r="A633" s="8"/>
      <c r="B633" s="7"/>
      <c r="C633" s="74"/>
      <c r="D633" s="11"/>
      <c r="E633" s="11"/>
      <c r="F633" s="11"/>
      <c r="G633" s="11"/>
      <c r="H633" s="11"/>
      <c r="I633" s="7"/>
      <c r="J633" s="11"/>
      <c r="K633" s="11"/>
      <c r="L633" s="11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24">
      <c r="A634" s="8"/>
      <c r="B634" s="7"/>
      <c r="C634" s="74"/>
      <c r="D634" s="11"/>
      <c r="E634" s="11"/>
      <c r="F634" s="11"/>
      <c r="G634" s="11"/>
      <c r="H634" s="11"/>
      <c r="I634" s="7"/>
      <c r="J634" s="11"/>
      <c r="K634" s="11"/>
      <c r="L634" s="11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24">
      <c r="A635" s="8"/>
      <c r="B635" s="7"/>
      <c r="C635" s="74"/>
      <c r="D635" s="11"/>
      <c r="E635" s="11"/>
      <c r="F635" s="11"/>
      <c r="G635" s="11"/>
      <c r="H635" s="11"/>
      <c r="I635" s="7"/>
      <c r="J635" s="11"/>
      <c r="K635" s="11"/>
      <c r="L635" s="11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24">
      <c r="A636" s="8"/>
      <c r="B636" s="7"/>
      <c r="C636" s="74"/>
      <c r="D636" s="11"/>
      <c r="E636" s="11"/>
      <c r="F636" s="11"/>
      <c r="G636" s="11"/>
      <c r="H636" s="11"/>
      <c r="I636" s="7"/>
      <c r="J636" s="11"/>
      <c r="K636" s="11"/>
      <c r="L636" s="11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24">
      <c r="A637" s="8"/>
      <c r="B637" s="7"/>
      <c r="C637" s="74"/>
      <c r="D637" s="11"/>
      <c r="E637" s="11"/>
      <c r="F637" s="11"/>
      <c r="G637" s="11"/>
      <c r="H637" s="11"/>
      <c r="I637" s="7"/>
      <c r="J637" s="11"/>
      <c r="K637" s="11"/>
      <c r="L637" s="11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24">
      <c r="A638" s="8"/>
      <c r="B638" s="7"/>
      <c r="C638" s="74"/>
      <c r="D638" s="11"/>
      <c r="E638" s="11"/>
      <c r="F638" s="11"/>
      <c r="G638" s="11"/>
      <c r="H638" s="11"/>
      <c r="I638" s="7"/>
      <c r="J638" s="11"/>
      <c r="K638" s="11"/>
      <c r="L638" s="11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24">
      <c r="A639" s="8"/>
      <c r="B639" s="7"/>
      <c r="C639" s="74"/>
      <c r="D639" s="11"/>
      <c r="E639" s="11"/>
      <c r="F639" s="11"/>
      <c r="G639" s="11"/>
      <c r="H639" s="11"/>
      <c r="I639" s="7"/>
      <c r="J639" s="11"/>
      <c r="K639" s="11"/>
      <c r="L639" s="11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24">
      <c r="A640" s="8"/>
      <c r="B640" s="7"/>
      <c r="C640" s="74"/>
      <c r="D640" s="11"/>
      <c r="E640" s="11"/>
      <c r="F640" s="11"/>
      <c r="G640" s="11"/>
      <c r="H640" s="11"/>
      <c r="I640" s="7"/>
      <c r="J640" s="11"/>
      <c r="K640" s="11"/>
      <c r="L640" s="11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24">
      <c r="A641" s="8"/>
      <c r="B641" s="7"/>
      <c r="C641" s="74"/>
      <c r="D641" s="11"/>
      <c r="E641" s="11"/>
      <c r="F641" s="11"/>
      <c r="G641" s="11"/>
      <c r="H641" s="11"/>
      <c r="I641" s="7"/>
      <c r="J641" s="11"/>
      <c r="K641" s="11"/>
      <c r="L641" s="11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24">
      <c r="A642" s="8"/>
      <c r="B642" s="7"/>
      <c r="C642" s="74"/>
      <c r="D642" s="11"/>
      <c r="E642" s="11"/>
      <c r="F642" s="11"/>
      <c r="G642" s="11"/>
      <c r="H642" s="11"/>
      <c r="I642" s="7"/>
      <c r="J642" s="11"/>
      <c r="K642" s="11"/>
      <c r="L642" s="11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24">
      <c r="A643" s="8"/>
      <c r="B643" s="7"/>
      <c r="C643" s="74"/>
      <c r="D643" s="11"/>
      <c r="E643" s="11"/>
      <c r="F643" s="11"/>
      <c r="G643" s="11"/>
      <c r="H643" s="11"/>
      <c r="I643" s="7"/>
      <c r="J643" s="11"/>
      <c r="K643" s="11"/>
      <c r="L643" s="11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36" ht="24">
      <c r="A644" s="8"/>
      <c r="B644" s="7"/>
      <c r="C644" s="74"/>
      <c r="D644" s="11"/>
      <c r="E644" s="11"/>
      <c r="F644" s="11"/>
      <c r="G644" s="11"/>
      <c r="H644" s="11"/>
      <c r="I644" s="7"/>
      <c r="J644" s="11"/>
      <c r="K644" s="11"/>
      <c r="L644" s="11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spans="1:36" ht="24">
      <c r="A645" s="8"/>
      <c r="B645" s="7"/>
      <c r="C645" s="74"/>
      <c r="D645" s="11"/>
      <c r="E645" s="11"/>
      <c r="F645" s="11"/>
      <c r="G645" s="11"/>
      <c r="H645" s="11"/>
      <c r="I645" s="7"/>
      <c r="J645" s="11"/>
      <c r="K645" s="11"/>
      <c r="L645" s="11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spans="1:36" ht="24">
      <c r="A646" s="8"/>
      <c r="B646" s="7"/>
      <c r="C646" s="74"/>
      <c r="D646" s="11"/>
      <c r="E646" s="11"/>
      <c r="F646" s="11"/>
      <c r="G646" s="11"/>
      <c r="H646" s="11"/>
      <c r="I646" s="7"/>
      <c r="J646" s="11"/>
      <c r="K646" s="11"/>
      <c r="L646" s="11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spans="1:36" ht="24">
      <c r="A647" s="8"/>
      <c r="B647" s="7"/>
      <c r="C647" s="74"/>
      <c r="D647" s="11"/>
      <c r="E647" s="11"/>
      <c r="F647" s="11"/>
      <c r="G647" s="11"/>
      <c r="H647" s="11"/>
      <c r="I647" s="7"/>
      <c r="J647" s="11"/>
      <c r="K647" s="11"/>
      <c r="L647" s="11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spans="1:36" ht="24">
      <c r="A648" s="8"/>
      <c r="B648" s="7"/>
      <c r="C648" s="74"/>
      <c r="D648" s="11"/>
      <c r="E648" s="11"/>
      <c r="F648" s="11"/>
      <c r="G648" s="11"/>
      <c r="H648" s="11"/>
      <c r="I648" s="7"/>
      <c r="J648" s="11"/>
      <c r="K648" s="11"/>
      <c r="L648" s="11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spans="1:36" ht="24">
      <c r="A649" s="8"/>
      <c r="B649" s="7"/>
      <c r="C649" s="74"/>
      <c r="D649" s="11"/>
      <c r="E649" s="11"/>
      <c r="F649" s="11"/>
      <c r="G649" s="11"/>
      <c r="H649" s="11"/>
      <c r="I649" s="7"/>
      <c r="J649" s="11"/>
      <c r="K649" s="11"/>
      <c r="L649" s="11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spans="1:36" ht="24">
      <c r="A650" s="8"/>
      <c r="B650" s="7"/>
      <c r="C650" s="74"/>
      <c r="D650" s="11"/>
      <c r="E650" s="11"/>
      <c r="F650" s="11"/>
      <c r="G650" s="11"/>
      <c r="H650" s="11"/>
      <c r="I650" s="7"/>
      <c r="J650" s="11"/>
      <c r="K650" s="11"/>
      <c r="L650" s="11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spans="1:36" ht="24">
      <c r="A651" s="8"/>
      <c r="B651" s="7"/>
      <c r="C651" s="74"/>
      <c r="D651" s="11"/>
      <c r="E651" s="11"/>
      <c r="F651" s="11"/>
      <c r="G651" s="11"/>
      <c r="H651" s="11"/>
      <c r="I651" s="7"/>
      <c r="J651" s="11"/>
      <c r="K651" s="11"/>
      <c r="L651" s="11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spans="1:36" ht="24">
      <c r="A652" s="8"/>
      <c r="B652" s="7"/>
      <c r="C652" s="74"/>
      <c r="D652" s="11"/>
      <c r="E652" s="11"/>
      <c r="F652" s="11"/>
      <c r="G652" s="11"/>
      <c r="H652" s="11"/>
      <c r="I652" s="7"/>
      <c r="J652" s="11"/>
      <c r="K652" s="11"/>
      <c r="L652" s="11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spans="1:36" ht="24">
      <c r="A653" s="8"/>
      <c r="B653" s="7"/>
      <c r="C653" s="74"/>
      <c r="D653" s="11"/>
      <c r="E653" s="11"/>
      <c r="F653" s="11"/>
      <c r="G653" s="11"/>
      <c r="H653" s="11"/>
      <c r="I653" s="7"/>
      <c r="J653" s="11"/>
      <c r="K653" s="11"/>
      <c r="L653" s="11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spans="1:36" ht="24">
      <c r="A654" s="8"/>
      <c r="B654" s="7"/>
      <c r="C654" s="74"/>
      <c r="D654" s="11"/>
      <c r="E654" s="11"/>
      <c r="F654" s="11"/>
      <c r="G654" s="11"/>
      <c r="H654" s="11"/>
      <c r="I654" s="7"/>
      <c r="J654" s="11"/>
      <c r="K654" s="11"/>
      <c r="L654" s="11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spans="1:36" ht="24">
      <c r="A655" s="8"/>
      <c r="B655" s="7"/>
      <c r="C655" s="74"/>
      <c r="D655" s="11"/>
      <c r="E655" s="11"/>
      <c r="F655" s="11"/>
      <c r="G655" s="11"/>
      <c r="H655" s="11"/>
      <c r="I655" s="7"/>
      <c r="J655" s="11"/>
      <c r="K655" s="11"/>
      <c r="L655" s="11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spans="1:36" ht="24">
      <c r="A656" s="8"/>
      <c r="B656" s="7"/>
      <c r="C656" s="74"/>
      <c r="D656" s="11"/>
      <c r="E656" s="11"/>
      <c r="F656" s="11"/>
      <c r="G656" s="11"/>
      <c r="H656" s="11"/>
      <c r="I656" s="7"/>
      <c r="J656" s="11"/>
      <c r="K656" s="11"/>
      <c r="L656" s="11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spans="1:36" ht="24">
      <c r="A657" s="8"/>
      <c r="B657" s="7"/>
      <c r="C657" s="74"/>
      <c r="D657" s="11"/>
      <c r="E657" s="11"/>
      <c r="F657" s="11"/>
      <c r="G657" s="11"/>
      <c r="H657" s="11"/>
      <c r="I657" s="7"/>
      <c r="J657" s="11"/>
      <c r="K657" s="11"/>
      <c r="L657" s="11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spans="1:36" ht="24">
      <c r="A658" s="8"/>
      <c r="B658" s="7"/>
      <c r="C658" s="74"/>
      <c r="D658" s="11"/>
      <c r="E658" s="11"/>
      <c r="F658" s="11"/>
      <c r="G658" s="11"/>
      <c r="H658" s="11"/>
      <c r="I658" s="7"/>
      <c r="J658" s="11"/>
      <c r="K658" s="11"/>
      <c r="L658" s="11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spans="1:36" ht="24">
      <c r="A659" s="8"/>
      <c r="B659" s="7"/>
      <c r="C659" s="74"/>
      <c r="D659" s="11"/>
      <c r="E659" s="11"/>
      <c r="F659" s="11"/>
      <c r="G659" s="11"/>
      <c r="H659" s="11"/>
      <c r="I659" s="7"/>
      <c r="J659" s="11"/>
      <c r="K659" s="11"/>
      <c r="L659" s="11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spans="1:36" ht="24">
      <c r="A660" s="8"/>
      <c r="B660" s="7"/>
      <c r="C660" s="74"/>
      <c r="D660" s="11"/>
      <c r="E660" s="11"/>
      <c r="F660" s="11"/>
      <c r="G660" s="11"/>
      <c r="H660" s="11"/>
      <c r="I660" s="7"/>
      <c r="J660" s="11"/>
      <c r="K660" s="11"/>
      <c r="L660" s="11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spans="1:36" ht="24">
      <c r="A661" s="8"/>
      <c r="B661" s="7"/>
      <c r="C661" s="74"/>
      <c r="D661" s="11"/>
      <c r="E661" s="11"/>
      <c r="F661" s="11"/>
      <c r="G661" s="11"/>
      <c r="H661" s="11"/>
      <c r="I661" s="7"/>
      <c r="J661" s="11"/>
      <c r="K661" s="11"/>
      <c r="L661" s="11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spans="1:36" ht="24">
      <c r="A662" s="8"/>
      <c r="B662" s="7"/>
      <c r="C662" s="74"/>
      <c r="D662" s="11"/>
      <c r="E662" s="11"/>
      <c r="F662" s="11"/>
      <c r="G662" s="11"/>
      <c r="H662" s="11"/>
      <c r="I662" s="7"/>
      <c r="J662" s="11"/>
      <c r="K662" s="11"/>
      <c r="L662" s="11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spans="1:36" ht="24">
      <c r="A663" s="8"/>
      <c r="B663" s="7"/>
      <c r="C663" s="74"/>
      <c r="D663" s="11"/>
      <c r="E663" s="11"/>
      <c r="F663" s="11"/>
      <c r="G663" s="11"/>
      <c r="H663" s="11"/>
      <c r="I663" s="7"/>
      <c r="J663" s="11"/>
      <c r="K663" s="11"/>
      <c r="L663" s="11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spans="1:36" ht="24">
      <c r="A664" s="8"/>
      <c r="B664" s="7"/>
      <c r="C664" s="74"/>
      <c r="D664" s="11"/>
      <c r="E664" s="11"/>
      <c r="F664" s="11"/>
      <c r="G664" s="11"/>
      <c r="H664" s="11"/>
      <c r="I664" s="7"/>
      <c r="J664" s="11"/>
      <c r="K664" s="11"/>
      <c r="L664" s="11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spans="1:36" ht="24">
      <c r="A665" s="8"/>
      <c r="B665" s="7"/>
      <c r="C665" s="74"/>
      <c r="D665" s="11"/>
      <c r="E665" s="11"/>
      <c r="F665" s="11"/>
      <c r="G665" s="11"/>
      <c r="H665" s="11"/>
      <c r="I665" s="7"/>
      <c r="J665" s="11"/>
      <c r="K665" s="11"/>
      <c r="L665" s="11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spans="1:36" ht="24">
      <c r="A666" s="8"/>
      <c r="B666" s="7"/>
      <c r="C666" s="74"/>
      <c r="D666" s="11"/>
      <c r="E666" s="11"/>
      <c r="F666" s="11"/>
      <c r="G666" s="11"/>
      <c r="H666" s="11"/>
      <c r="I666" s="7"/>
      <c r="J666" s="11"/>
      <c r="K666" s="11"/>
      <c r="L666" s="11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spans="1:36" ht="24">
      <c r="A667" s="8"/>
      <c r="B667" s="7"/>
      <c r="C667" s="74"/>
      <c r="D667" s="11"/>
      <c r="E667" s="11"/>
      <c r="F667" s="11"/>
      <c r="G667" s="11"/>
      <c r="H667" s="11"/>
      <c r="I667" s="7"/>
      <c r="J667" s="11"/>
      <c r="K667" s="11"/>
      <c r="L667" s="11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spans="1:36" ht="24">
      <c r="A668" s="8"/>
      <c r="B668" s="7"/>
      <c r="C668" s="74"/>
      <c r="D668" s="11"/>
      <c r="E668" s="11"/>
      <c r="F668" s="11"/>
      <c r="G668" s="11"/>
      <c r="H668" s="11"/>
      <c r="I668" s="7"/>
      <c r="J668" s="11"/>
      <c r="K668" s="11"/>
      <c r="L668" s="11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spans="1:36" ht="24">
      <c r="A669" s="8"/>
      <c r="B669" s="7"/>
      <c r="C669" s="74"/>
      <c r="D669" s="11"/>
      <c r="E669" s="11"/>
      <c r="F669" s="11"/>
      <c r="G669" s="11"/>
      <c r="H669" s="11"/>
      <c r="I669" s="7"/>
      <c r="J669" s="11"/>
      <c r="K669" s="11"/>
      <c r="L669" s="11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spans="1:36" ht="24">
      <c r="A670" s="8"/>
      <c r="B670" s="7"/>
      <c r="C670" s="74"/>
      <c r="D670" s="11"/>
      <c r="E670" s="11"/>
      <c r="F670" s="11"/>
      <c r="G670" s="11"/>
      <c r="H670" s="11"/>
      <c r="I670" s="7"/>
      <c r="J670" s="11"/>
      <c r="K670" s="11"/>
      <c r="L670" s="11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spans="1:36" ht="24">
      <c r="A671" s="8"/>
      <c r="B671" s="7"/>
      <c r="C671" s="74"/>
      <c r="D671" s="11"/>
      <c r="E671" s="11"/>
      <c r="F671" s="11"/>
      <c r="G671" s="11"/>
      <c r="H671" s="11"/>
      <c r="I671" s="7"/>
      <c r="J671" s="11"/>
      <c r="K671" s="11"/>
      <c r="L671" s="11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spans="1:36" ht="24">
      <c r="A672" s="8"/>
      <c r="B672" s="7"/>
      <c r="C672" s="74"/>
      <c r="D672" s="11"/>
      <c r="E672" s="11"/>
      <c r="F672" s="11"/>
      <c r="G672" s="11"/>
      <c r="H672" s="11"/>
      <c r="I672" s="7"/>
      <c r="J672" s="11"/>
      <c r="K672" s="11"/>
      <c r="L672" s="11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spans="1:36" ht="24">
      <c r="A673" s="8"/>
      <c r="B673" s="7"/>
      <c r="C673" s="74"/>
      <c r="D673" s="11"/>
      <c r="E673" s="11"/>
      <c r="F673" s="11"/>
      <c r="G673" s="11"/>
      <c r="H673" s="11"/>
      <c r="I673" s="7"/>
      <c r="J673" s="11"/>
      <c r="K673" s="11"/>
      <c r="L673" s="11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spans="1:36" ht="24">
      <c r="A674" s="8"/>
      <c r="B674" s="7"/>
      <c r="C674" s="74"/>
      <c r="D674" s="11"/>
      <c r="E674" s="11"/>
      <c r="F674" s="11"/>
      <c r="G674" s="11"/>
      <c r="H674" s="11"/>
      <c r="I674" s="7"/>
      <c r="J674" s="11"/>
      <c r="K674" s="11"/>
      <c r="L674" s="11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spans="1:36" ht="24">
      <c r="A675" s="8"/>
      <c r="B675" s="7"/>
      <c r="C675" s="74"/>
      <c r="D675" s="11"/>
      <c r="E675" s="11"/>
      <c r="F675" s="11"/>
      <c r="G675" s="11"/>
      <c r="H675" s="11"/>
      <c r="I675" s="7"/>
      <c r="J675" s="11"/>
      <c r="K675" s="11"/>
      <c r="L675" s="11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spans="1:36" ht="24">
      <c r="A676" s="8"/>
      <c r="B676" s="7"/>
      <c r="C676" s="74"/>
      <c r="D676" s="11"/>
      <c r="E676" s="11"/>
      <c r="F676" s="11"/>
      <c r="G676" s="11"/>
      <c r="H676" s="11"/>
      <c r="I676" s="7"/>
      <c r="J676" s="11"/>
      <c r="K676" s="11"/>
      <c r="L676" s="11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spans="1:36" ht="24">
      <c r="A677" s="8"/>
      <c r="B677" s="7"/>
      <c r="C677" s="74"/>
      <c r="D677" s="11"/>
      <c r="E677" s="11"/>
      <c r="F677" s="11"/>
      <c r="G677" s="11"/>
      <c r="H677" s="11"/>
      <c r="I677" s="7"/>
      <c r="J677" s="11"/>
      <c r="K677" s="11"/>
      <c r="L677" s="11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spans="1:36" ht="24">
      <c r="A678" s="8"/>
      <c r="B678" s="7"/>
      <c r="C678" s="74"/>
      <c r="D678" s="11"/>
      <c r="E678" s="11"/>
      <c r="F678" s="11"/>
      <c r="G678" s="11"/>
      <c r="H678" s="11"/>
      <c r="I678" s="7"/>
      <c r="J678" s="11"/>
      <c r="K678" s="11"/>
      <c r="L678" s="11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spans="1:36" ht="24">
      <c r="A679" s="8"/>
      <c r="B679" s="7"/>
      <c r="C679" s="74"/>
      <c r="D679" s="11"/>
      <c r="E679" s="11"/>
      <c r="F679" s="11"/>
      <c r="G679" s="11"/>
      <c r="H679" s="11"/>
      <c r="I679" s="7"/>
      <c r="J679" s="11"/>
      <c r="K679" s="11"/>
      <c r="L679" s="11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spans="1:36" ht="24">
      <c r="A680" s="8"/>
      <c r="B680" s="7"/>
      <c r="C680" s="74"/>
      <c r="D680" s="11"/>
      <c r="E680" s="11"/>
      <c r="F680" s="11"/>
      <c r="G680" s="11"/>
      <c r="H680" s="11"/>
      <c r="I680" s="7"/>
      <c r="J680" s="11"/>
      <c r="K680" s="11"/>
      <c r="L680" s="11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spans="1:36" ht="24">
      <c r="A681" s="8"/>
      <c r="B681" s="7"/>
      <c r="C681" s="74"/>
      <c r="D681" s="11"/>
      <c r="E681" s="11"/>
      <c r="F681" s="11"/>
      <c r="G681" s="11"/>
      <c r="H681" s="11"/>
      <c r="I681" s="7"/>
      <c r="J681" s="11"/>
      <c r="K681" s="11"/>
      <c r="L681" s="11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spans="1:36" ht="24">
      <c r="A682" s="8"/>
      <c r="B682" s="7"/>
      <c r="C682" s="74"/>
      <c r="D682" s="11"/>
      <c r="E682" s="11"/>
      <c r="F682" s="11"/>
      <c r="G682" s="11"/>
      <c r="H682" s="11"/>
      <c r="I682" s="7"/>
      <c r="J682" s="11"/>
      <c r="K682" s="11"/>
      <c r="L682" s="11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spans="1:36" ht="24">
      <c r="A683" s="8"/>
      <c r="B683" s="7"/>
      <c r="C683" s="74"/>
      <c r="D683" s="11"/>
      <c r="E683" s="11"/>
      <c r="F683" s="11"/>
      <c r="G683" s="11"/>
      <c r="H683" s="11"/>
      <c r="I683" s="7"/>
      <c r="J683" s="11"/>
      <c r="K683" s="11"/>
      <c r="L683" s="11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spans="1:36" ht="24">
      <c r="A684" s="8"/>
      <c r="B684" s="7"/>
      <c r="C684" s="74"/>
      <c r="D684" s="11"/>
      <c r="E684" s="11"/>
      <c r="F684" s="11"/>
      <c r="G684" s="11"/>
      <c r="H684" s="11"/>
      <c r="I684" s="7"/>
      <c r="J684" s="11"/>
      <c r="K684" s="11"/>
      <c r="L684" s="11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spans="1:36" ht="24">
      <c r="A685" s="8"/>
      <c r="B685" s="7"/>
      <c r="C685" s="74"/>
      <c r="D685" s="11"/>
      <c r="E685" s="11"/>
      <c r="F685" s="11"/>
      <c r="G685" s="11"/>
      <c r="H685" s="11"/>
      <c r="I685" s="7"/>
      <c r="J685" s="11"/>
      <c r="K685" s="11"/>
      <c r="L685" s="11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spans="1:36" ht="24">
      <c r="A686" s="8"/>
      <c r="B686" s="7"/>
      <c r="C686" s="74"/>
      <c r="D686" s="11"/>
      <c r="E686" s="11"/>
      <c r="F686" s="11"/>
      <c r="G686" s="11"/>
      <c r="H686" s="11"/>
      <c r="I686" s="7"/>
      <c r="J686" s="11"/>
      <c r="K686" s="11"/>
      <c r="L686" s="11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spans="1:36" ht="24">
      <c r="A687" s="8"/>
      <c r="B687" s="7"/>
      <c r="C687" s="74"/>
      <c r="D687" s="11"/>
      <c r="E687" s="11"/>
      <c r="F687" s="11"/>
      <c r="G687" s="11"/>
      <c r="H687" s="11"/>
      <c r="I687" s="7"/>
      <c r="J687" s="11"/>
      <c r="K687" s="11"/>
      <c r="L687" s="11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spans="1:36" ht="24">
      <c r="A688" s="8"/>
      <c r="B688" s="7"/>
      <c r="C688" s="74"/>
      <c r="D688" s="11"/>
      <c r="E688" s="11"/>
      <c r="F688" s="11"/>
      <c r="G688" s="11"/>
      <c r="H688" s="11"/>
      <c r="I688" s="7"/>
      <c r="J688" s="11"/>
      <c r="K688" s="11"/>
      <c r="L688" s="11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spans="1:36" ht="24">
      <c r="A689" s="8"/>
      <c r="B689" s="7"/>
      <c r="C689" s="74"/>
      <c r="D689" s="11"/>
      <c r="E689" s="11"/>
      <c r="F689" s="11"/>
      <c r="G689" s="11"/>
      <c r="H689" s="11"/>
      <c r="I689" s="7"/>
      <c r="J689" s="11"/>
      <c r="K689" s="11"/>
      <c r="L689" s="11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spans="1:36" ht="24">
      <c r="A690" s="8"/>
      <c r="B690" s="7"/>
      <c r="C690" s="74"/>
      <c r="D690" s="11"/>
      <c r="E690" s="11"/>
      <c r="F690" s="11"/>
      <c r="G690" s="11"/>
      <c r="H690" s="11"/>
      <c r="I690" s="7"/>
      <c r="J690" s="11"/>
      <c r="K690" s="11"/>
      <c r="L690" s="11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spans="1:36" ht="24">
      <c r="A691" s="8"/>
      <c r="B691" s="7"/>
      <c r="C691" s="74"/>
      <c r="D691" s="11"/>
      <c r="E691" s="11"/>
      <c r="F691" s="11"/>
      <c r="G691" s="11"/>
      <c r="H691" s="11"/>
      <c r="I691" s="7"/>
      <c r="J691" s="11"/>
      <c r="K691" s="11"/>
      <c r="L691" s="11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spans="1:36" ht="24">
      <c r="A692" s="8"/>
      <c r="B692" s="7"/>
      <c r="C692" s="74"/>
      <c r="D692" s="11"/>
      <c r="E692" s="11"/>
      <c r="F692" s="11"/>
      <c r="G692" s="11"/>
      <c r="H692" s="11"/>
      <c r="I692" s="7"/>
      <c r="J692" s="11"/>
      <c r="K692" s="11"/>
      <c r="L692" s="11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spans="1:36" ht="24">
      <c r="A693" s="8"/>
      <c r="B693" s="7"/>
      <c r="C693" s="74"/>
      <c r="D693" s="11"/>
      <c r="E693" s="11"/>
      <c r="F693" s="11"/>
      <c r="G693" s="11"/>
      <c r="H693" s="11"/>
      <c r="I693" s="7"/>
      <c r="J693" s="11"/>
      <c r="K693" s="11"/>
      <c r="L693" s="11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spans="1:36" ht="24">
      <c r="A694" s="8"/>
      <c r="B694" s="7"/>
      <c r="C694" s="74"/>
      <c r="D694" s="11"/>
      <c r="E694" s="11"/>
      <c r="F694" s="11"/>
      <c r="G694" s="11"/>
      <c r="H694" s="11"/>
      <c r="I694" s="7"/>
      <c r="J694" s="11"/>
      <c r="K694" s="11"/>
      <c r="L694" s="11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spans="1:36" ht="24">
      <c r="A695" s="8"/>
      <c r="B695" s="7"/>
      <c r="C695" s="74"/>
      <c r="D695" s="11"/>
      <c r="E695" s="11"/>
      <c r="F695" s="11"/>
      <c r="G695" s="11"/>
      <c r="H695" s="11"/>
      <c r="I695" s="7"/>
      <c r="J695" s="11"/>
      <c r="K695" s="11"/>
      <c r="L695" s="11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spans="1:36" ht="24">
      <c r="A696" s="8"/>
      <c r="B696" s="7"/>
      <c r="C696" s="74"/>
      <c r="D696" s="11"/>
      <c r="E696" s="11"/>
      <c r="F696" s="11"/>
      <c r="G696" s="11"/>
      <c r="H696" s="11"/>
      <c r="I696" s="7"/>
      <c r="J696" s="11"/>
      <c r="K696" s="11"/>
      <c r="L696" s="11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spans="1:36" ht="24">
      <c r="A697" s="8"/>
      <c r="B697" s="7"/>
      <c r="C697" s="74"/>
      <c r="D697" s="11"/>
      <c r="E697" s="11"/>
      <c r="F697" s="11"/>
      <c r="G697" s="11"/>
      <c r="H697" s="11"/>
      <c r="I697" s="7"/>
      <c r="J697" s="11"/>
      <c r="K697" s="11"/>
      <c r="L697" s="11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spans="1:36" ht="24">
      <c r="A698" s="8"/>
      <c r="B698" s="7"/>
      <c r="C698" s="74"/>
      <c r="D698" s="11"/>
      <c r="E698" s="11"/>
      <c r="F698" s="11"/>
      <c r="G698" s="11"/>
      <c r="H698" s="11"/>
      <c r="I698" s="7"/>
      <c r="J698" s="11"/>
      <c r="K698" s="11"/>
      <c r="L698" s="11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spans="1:36" ht="24">
      <c r="A699" s="8"/>
      <c r="B699" s="7"/>
      <c r="C699" s="74"/>
      <c r="D699" s="11"/>
      <c r="E699" s="11"/>
      <c r="F699" s="11"/>
      <c r="G699" s="11"/>
      <c r="H699" s="11"/>
      <c r="I699" s="7"/>
      <c r="J699" s="11"/>
      <c r="K699" s="11"/>
      <c r="L699" s="11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spans="1:36" ht="24">
      <c r="A700" s="8"/>
      <c r="B700" s="7"/>
      <c r="C700" s="74"/>
      <c r="D700" s="11"/>
      <c r="E700" s="11"/>
      <c r="F700" s="11"/>
      <c r="G700" s="11"/>
      <c r="H700" s="11"/>
      <c r="I700" s="7"/>
      <c r="J700" s="11"/>
      <c r="K700" s="11"/>
      <c r="L700" s="11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spans="1:36" ht="24">
      <c r="A701" s="8"/>
      <c r="B701" s="7"/>
      <c r="C701" s="74"/>
      <c r="D701" s="11"/>
      <c r="E701" s="11"/>
      <c r="F701" s="11"/>
      <c r="G701" s="11"/>
      <c r="H701" s="11"/>
      <c r="I701" s="7"/>
      <c r="J701" s="11"/>
      <c r="K701" s="11"/>
      <c r="L701" s="11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spans="1:36" ht="24">
      <c r="A702" s="8"/>
      <c r="B702" s="7"/>
      <c r="C702" s="74"/>
      <c r="D702" s="11"/>
      <c r="E702" s="11"/>
      <c r="F702" s="11"/>
      <c r="G702" s="11"/>
      <c r="H702" s="11"/>
      <c r="I702" s="7"/>
      <c r="J702" s="11"/>
      <c r="K702" s="11"/>
      <c r="L702" s="11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spans="1:36" ht="24">
      <c r="A703" s="8"/>
      <c r="B703" s="7"/>
      <c r="C703" s="74"/>
      <c r="D703" s="11"/>
      <c r="E703" s="11"/>
      <c r="F703" s="11"/>
      <c r="G703" s="11"/>
      <c r="H703" s="11"/>
      <c r="I703" s="7"/>
      <c r="J703" s="11"/>
      <c r="K703" s="11"/>
      <c r="L703" s="11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spans="1:36" ht="24">
      <c r="A704" s="8"/>
      <c r="B704" s="7"/>
      <c r="C704" s="74"/>
      <c r="D704" s="11"/>
      <c r="E704" s="11"/>
      <c r="F704" s="11"/>
      <c r="G704" s="11"/>
      <c r="H704" s="11"/>
      <c r="I704" s="7"/>
      <c r="J704" s="11"/>
      <c r="K704" s="11"/>
      <c r="L704" s="11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spans="1:36" ht="24">
      <c r="A705" s="8"/>
      <c r="B705" s="7"/>
      <c r="C705" s="74"/>
      <c r="D705" s="11"/>
      <c r="E705" s="11"/>
      <c r="F705" s="11"/>
      <c r="G705" s="11"/>
      <c r="H705" s="11"/>
      <c r="I705" s="7"/>
      <c r="J705" s="11"/>
      <c r="K705" s="11"/>
      <c r="L705" s="11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spans="1:36" ht="24">
      <c r="A706" s="8"/>
      <c r="B706" s="7"/>
      <c r="C706" s="74"/>
      <c r="D706" s="11"/>
      <c r="E706" s="11"/>
      <c r="F706" s="11"/>
      <c r="G706" s="11"/>
      <c r="H706" s="11"/>
      <c r="I706" s="7"/>
      <c r="J706" s="11"/>
      <c r="K706" s="11"/>
      <c r="L706" s="11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spans="1:36" ht="24">
      <c r="A707" s="8"/>
      <c r="B707" s="7"/>
      <c r="C707" s="74"/>
      <c r="D707" s="11"/>
      <c r="E707" s="11"/>
      <c r="F707" s="11"/>
      <c r="G707" s="11"/>
      <c r="H707" s="11"/>
      <c r="I707" s="7"/>
      <c r="J707" s="11"/>
      <c r="K707" s="11"/>
      <c r="L707" s="11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spans="1:36" ht="24">
      <c r="A708" s="8"/>
      <c r="B708" s="7"/>
      <c r="C708" s="74"/>
      <c r="D708" s="11"/>
      <c r="E708" s="11"/>
      <c r="F708" s="11"/>
      <c r="G708" s="11"/>
      <c r="H708" s="11"/>
      <c r="I708" s="7"/>
      <c r="J708" s="11"/>
      <c r="K708" s="11"/>
      <c r="L708" s="11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spans="1:36" ht="24">
      <c r="A709" s="8"/>
      <c r="B709" s="7"/>
      <c r="C709" s="74"/>
      <c r="D709" s="11"/>
      <c r="E709" s="11"/>
      <c r="F709" s="11"/>
      <c r="G709" s="11"/>
      <c r="H709" s="11"/>
      <c r="I709" s="7"/>
      <c r="J709" s="11"/>
      <c r="K709" s="11"/>
      <c r="L709" s="11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spans="1:36" ht="24">
      <c r="A710" s="8"/>
      <c r="B710" s="7"/>
      <c r="C710" s="74"/>
      <c r="D710" s="11"/>
      <c r="E710" s="11"/>
      <c r="F710" s="11"/>
      <c r="G710" s="11"/>
      <c r="H710" s="11"/>
      <c r="I710" s="7"/>
      <c r="J710" s="11"/>
      <c r="K710" s="11"/>
      <c r="L710" s="11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spans="1:36" ht="24">
      <c r="A711" s="8"/>
      <c r="B711" s="7"/>
      <c r="C711" s="74"/>
      <c r="D711" s="11"/>
      <c r="E711" s="11"/>
      <c r="F711" s="11"/>
      <c r="G711" s="11"/>
      <c r="H711" s="11"/>
      <c r="I711" s="7"/>
      <c r="J711" s="11"/>
      <c r="K711" s="11"/>
      <c r="L711" s="11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spans="1:36" ht="24">
      <c r="A712" s="8"/>
      <c r="B712" s="7"/>
      <c r="C712" s="74"/>
      <c r="D712" s="11"/>
      <c r="E712" s="11"/>
      <c r="F712" s="11"/>
      <c r="G712" s="11"/>
      <c r="H712" s="11"/>
      <c r="I712" s="7"/>
      <c r="J712" s="11"/>
      <c r="K712" s="11"/>
      <c r="L712" s="11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spans="1:36" ht="24">
      <c r="A713" s="8"/>
      <c r="B713" s="7"/>
      <c r="C713" s="74"/>
      <c r="D713" s="11"/>
      <c r="E713" s="11"/>
      <c r="F713" s="11"/>
      <c r="G713" s="11"/>
      <c r="H713" s="11"/>
      <c r="I713" s="7"/>
      <c r="J713" s="11"/>
      <c r="K713" s="11"/>
      <c r="L713" s="11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spans="1:36" ht="24">
      <c r="A714" s="8"/>
      <c r="B714" s="7"/>
      <c r="C714" s="74"/>
      <c r="D714" s="11"/>
      <c r="E714" s="11"/>
      <c r="F714" s="11"/>
      <c r="G714" s="11"/>
      <c r="H714" s="11"/>
      <c r="I714" s="7"/>
      <c r="J714" s="11"/>
      <c r="K714" s="11"/>
      <c r="L714" s="11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spans="1:36" ht="24">
      <c r="A715" s="8"/>
      <c r="B715" s="7"/>
      <c r="C715" s="74"/>
      <c r="D715" s="11"/>
      <c r="E715" s="11"/>
      <c r="F715" s="11"/>
      <c r="G715" s="11"/>
      <c r="H715" s="11"/>
      <c r="I715" s="7"/>
      <c r="J715" s="11"/>
      <c r="K715" s="11"/>
      <c r="L715" s="11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spans="1:36" ht="24">
      <c r="A716" s="8"/>
      <c r="B716" s="7"/>
      <c r="C716" s="74"/>
      <c r="D716" s="11"/>
      <c r="E716" s="11"/>
      <c r="F716" s="11"/>
      <c r="G716" s="11"/>
      <c r="H716" s="11"/>
      <c r="I716" s="7"/>
      <c r="J716" s="11"/>
      <c r="K716" s="11"/>
      <c r="L716" s="11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spans="1:36" ht="24">
      <c r="A717" s="8"/>
      <c r="B717" s="7"/>
      <c r="C717" s="74"/>
      <c r="D717" s="11"/>
      <c r="E717" s="11"/>
      <c r="F717" s="11"/>
      <c r="G717" s="11"/>
      <c r="H717" s="11"/>
      <c r="I717" s="7"/>
      <c r="J717" s="11"/>
      <c r="K717" s="11"/>
      <c r="L717" s="11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spans="1:36" ht="24">
      <c r="A718" s="8"/>
      <c r="B718" s="7"/>
      <c r="C718" s="74"/>
      <c r="D718" s="11"/>
      <c r="E718" s="11"/>
      <c r="F718" s="11"/>
      <c r="G718" s="11"/>
      <c r="H718" s="11"/>
      <c r="I718" s="7"/>
      <c r="J718" s="11"/>
      <c r="K718" s="11"/>
      <c r="L718" s="11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spans="1:36" ht="24">
      <c r="A719" s="8"/>
      <c r="B719" s="7"/>
      <c r="C719" s="74"/>
      <c r="D719" s="11"/>
      <c r="E719" s="11"/>
      <c r="F719" s="11"/>
      <c r="G719" s="11"/>
      <c r="H719" s="11"/>
      <c r="I719" s="7"/>
      <c r="J719" s="11"/>
      <c r="K719" s="11"/>
      <c r="L719" s="11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spans="1:36" ht="24">
      <c r="A720" s="8"/>
      <c r="B720" s="7"/>
      <c r="C720" s="74"/>
      <c r="D720" s="11"/>
      <c r="E720" s="11"/>
      <c r="F720" s="11"/>
      <c r="G720" s="11"/>
      <c r="H720" s="11"/>
      <c r="I720" s="7"/>
      <c r="J720" s="11"/>
      <c r="K720" s="11"/>
      <c r="L720" s="11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spans="1:36" ht="24">
      <c r="A721" s="8"/>
      <c r="B721" s="7"/>
      <c r="C721" s="74"/>
      <c r="D721" s="11"/>
      <c r="E721" s="11"/>
      <c r="F721" s="11"/>
      <c r="G721" s="11"/>
      <c r="H721" s="11"/>
      <c r="I721" s="7"/>
      <c r="J721" s="11"/>
      <c r="K721" s="11"/>
      <c r="L721" s="11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spans="1:36" ht="24">
      <c r="A722" s="8"/>
      <c r="B722" s="7"/>
      <c r="C722" s="74"/>
      <c r="D722" s="11"/>
      <c r="E722" s="11"/>
      <c r="F722" s="11"/>
      <c r="G722" s="11"/>
      <c r="H722" s="11"/>
      <c r="I722" s="7"/>
      <c r="J722" s="11"/>
      <c r="K722" s="11"/>
      <c r="L722" s="11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spans="1:36" ht="24">
      <c r="A723" s="8"/>
      <c r="B723" s="7"/>
      <c r="C723" s="74"/>
      <c r="D723" s="11"/>
      <c r="E723" s="11"/>
      <c r="F723" s="11"/>
      <c r="G723" s="11"/>
      <c r="H723" s="11"/>
      <c r="I723" s="7"/>
      <c r="J723" s="11"/>
      <c r="K723" s="11"/>
      <c r="L723" s="11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spans="1:36" ht="24">
      <c r="A724" s="8"/>
      <c r="B724" s="7"/>
      <c r="C724" s="74"/>
      <c r="D724" s="11"/>
      <c r="E724" s="11"/>
      <c r="F724" s="11"/>
      <c r="G724" s="11"/>
      <c r="H724" s="11"/>
      <c r="I724" s="7"/>
      <c r="J724" s="11"/>
      <c r="K724" s="11"/>
      <c r="L724" s="11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spans="1:36" ht="24">
      <c r="A725" s="8"/>
      <c r="B725" s="7"/>
      <c r="C725" s="74"/>
      <c r="D725" s="11"/>
      <c r="E725" s="11"/>
      <c r="F725" s="11"/>
      <c r="G725" s="11"/>
      <c r="H725" s="11"/>
      <c r="I725" s="7"/>
      <c r="J725" s="11"/>
      <c r="K725" s="11"/>
      <c r="L725" s="11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spans="1:36" ht="24">
      <c r="A726" s="8"/>
      <c r="B726" s="7"/>
      <c r="C726" s="74"/>
      <c r="D726" s="11"/>
      <c r="E726" s="11"/>
      <c r="F726" s="11"/>
      <c r="G726" s="11"/>
      <c r="H726" s="11"/>
      <c r="I726" s="7"/>
      <c r="J726" s="11"/>
      <c r="K726" s="11"/>
      <c r="L726" s="11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spans="1:36" ht="24">
      <c r="A727" s="8"/>
      <c r="B727" s="7"/>
      <c r="C727" s="74"/>
      <c r="D727" s="11"/>
      <c r="E727" s="11"/>
      <c r="F727" s="11"/>
      <c r="G727" s="11"/>
      <c r="H727" s="11"/>
      <c r="I727" s="7"/>
      <c r="J727" s="11"/>
      <c r="K727" s="11"/>
      <c r="L727" s="11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spans="1:36" ht="24">
      <c r="A728" s="8"/>
      <c r="B728" s="7"/>
      <c r="C728" s="74"/>
      <c r="D728" s="11"/>
      <c r="E728" s="11"/>
      <c r="F728" s="11"/>
      <c r="G728" s="11"/>
      <c r="H728" s="11"/>
      <c r="I728" s="7"/>
      <c r="J728" s="11"/>
      <c r="K728" s="11"/>
      <c r="L728" s="11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spans="1:36" ht="24">
      <c r="A729" s="8"/>
      <c r="B729" s="7"/>
      <c r="C729" s="74"/>
      <c r="D729" s="11"/>
      <c r="E729" s="11"/>
      <c r="F729" s="11"/>
      <c r="G729" s="11"/>
      <c r="H729" s="11"/>
      <c r="I729" s="7"/>
      <c r="J729" s="11"/>
      <c r="K729" s="11"/>
      <c r="L729" s="11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spans="1:36" ht="24">
      <c r="A730" s="8"/>
      <c r="B730" s="7"/>
      <c r="C730" s="74"/>
      <c r="D730" s="11"/>
      <c r="E730" s="11"/>
      <c r="F730" s="11"/>
      <c r="G730" s="11"/>
      <c r="H730" s="11"/>
      <c r="I730" s="7"/>
      <c r="J730" s="11"/>
      <c r="K730" s="11"/>
      <c r="L730" s="11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spans="1:36" ht="24">
      <c r="A731" s="8"/>
      <c r="B731" s="7"/>
      <c r="C731" s="74"/>
      <c r="D731" s="11"/>
      <c r="E731" s="11"/>
      <c r="F731" s="11"/>
      <c r="G731" s="11"/>
      <c r="H731" s="11"/>
      <c r="I731" s="7"/>
      <c r="J731" s="11"/>
      <c r="K731" s="11"/>
      <c r="L731" s="11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spans="1:36" ht="24">
      <c r="A732" s="8"/>
      <c r="B732" s="7"/>
      <c r="C732" s="74"/>
      <c r="D732" s="11"/>
      <c r="E732" s="11"/>
      <c r="F732" s="11"/>
      <c r="G732" s="11"/>
      <c r="H732" s="11"/>
      <c r="I732" s="7"/>
      <c r="J732" s="11"/>
      <c r="K732" s="11"/>
      <c r="L732" s="11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spans="1:36" ht="24">
      <c r="A733" s="8"/>
      <c r="B733" s="7"/>
      <c r="C733" s="74"/>
      <c r="D733" s="11"/>
      <c r="E733" s="11"/>
      <c r="F733" s="11"/>
      <c r="G733" s="11"/>
      <c r="H733" s="11"/>
      <c r="I733" s="7"/>
      <c r="J733" s="11"/>
      <c r="K733" s="11"/>
      <c r="L733" s="11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spans="1:36" ht="24">
      <c r="A734" s="8"/>
      <c r="B734" s="7"/>
      <c r="C734" s="74"/>
      <c r="D734" s="11"/>
      <c r="E734" s="11"/>
      <c r="F734" s="11"/>
      <c r="G734" s="11"/>
      <c r="H734" s="11"/>
      <c r="I734" s="7"/>
      <c r="J734" s="11"/>
      <c r="K734" s="11"/>
      <c r="L734" s="11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spans="1:36" ht="24">
      <c r="A735" s="8"/>
      <c r="B735" s="7"/>
      <c r="C735" s="74"/>
      <c r="D735" s="11"/>
      <c r="E735" s="11"/>
      <c r="F735" s="11"/>
      <c r="G735" s="11"/>
      <c r="H735" s="11"/>
      <c r="I735" s="7"/>
      <c r="J735" s="11"/>
      <c r="K735" s="11"/>
      <c r="L735" s="11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spans="1:36" ht="24">
      <c r="A736" s="8"/>
      <c r="B736" s="7"/>
      <c r="C736" s="74"/>
      <c r="D736" s="11"/>
      <c r="E736" s="11"/>
      <c r="F736" s="11"/>
      <c r="G736" s="11"/>
      <c r="H736" s="11"/>
      <c r="I736" s="7"/>
      <c r="J736" s="11"/>
      <c r="K736" s="11"/>
      <c r="L736" s="11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spans="1:36" ht="24">
      <c r="A737" s="8"/>
      <c r="B737" s="7"/>
      <c r="C737" s="74"/>
      <c r="D737" s="11"/>
      <c r="E737" s="11"/>
      <c r="F737" s="11"/>
      <c r="G737" s="11"/>
      <c r="H737" s="11"/>
      <c r="I737" s="7"/>
      <c r="J737" s="11"/>
      <c r="K737" s="11"/>
      <c r="L737" s="11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spans="1:36" ht="24">
      <c r="A738" s="8"/>
      <c r="B738" s="7"/>
      <c r="C738" s="74"/>
      <c r="D738" s="11"/>
      <c r="E738" s="11"/>
      <c r="F738" s="11"/>
      <c r="G738" s="11"/>
      <c r="H738" s="11"/>
      <c r="I738" s="7"/>
      <c r="J738" s="11"/>
      <c r="K738" s="11"/>
      <c r="L738" s="11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spans="1:36" ht="24">
      <c r="A739" s="8"/>
      <c r="B739" s="7"/>
      <c r="C739" s="74"/>
      <c r="D739" s="11"/>
      <c r="E739" s="11"/>
      <c r="F739" s="11"/>
      <c r="G739" s="11"/>
      <c r="H739" s="11"/>
      <c r="I739" s="7"/>
      <c r="J739" s="11"/>
      <c r="K739" s="11"/>
      <c r="L739" s="11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spans="1:36" ht="24">
      <c r="A740" s="8"/>
      <c r="B740" s="7"/>
      <c r="C740" s="74"/>
      <c r="D740" s="11"/>
      <c r="E740" s="11"/>
      <c r="F740" s="11"/>
      <c r="G740" s="11"/>
      <c r="H740" s="11"/>
      <c r="I740" s="7"/>
      <c r="J740" s="11"/>
      <c r="K740" s="11"/>
      <c r="L740" s="11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spans="1:36" ht="24">
      <c r="A741" s="8"/>
      <c r="B741" s="7"/>
      <c r="C741" s="74"/>
      <c r="D741" s="11"/>
      <c r="E741" s="11"/>
      <c r="F741" s="11"/>
      <c r="G741" s="11"/>
      <c r="H741" s="11"/>
      <c r="I741" s="7"/>
      <c r="J741" s="11"/>
      <c r="K741" s="11"/>
      <c r="L741" s="11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spans="1:36" ht="24">
      <c r="A742" s="8"/>
      <c r="B742" s="7"/>
      <c r="C742" s="74"/>
      <c r="D742" s="11"/>
      <c r="E742" s="11"/>
      <c r="F742" s="11"/>
      <c r="G742" s="11"/>
      <c r="H742" s="11"/>
      <c r="I742" s="7"/>
      <c r="J742" s="11"/>
      <c r="K742" s="11"/>
      <c r="L742" s="11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spans="1:36" ht="24">
      <c r="A743" s="8"/>
      <c r="B743" s="7"/>
      <c r="C743" s="74"/>
      <c r="D743" s="11"/>
      <c r="E743" s="11"/>
      <c r="F743" s="11"/>
      <c r="G743" s="11"/>
      <c r="H743" s="11"/>
      <c r="I743" s="7"/>
      <c r="J743" s="11"/>
      <c r="K743" s="11"/>
      <c r="L743" s="11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spans="1:36" ht="24">
      <c r="A744" s="8"/>
      <c r="B744" s="7"/>
      <c r="C744" s="74"/>
      <c r="D744" s="11"/>
      <c r="E744" s="11"/>
      <c r="F744" s="11"/>
      <c r="G744" s="11"/>
      <c r="H744" s="11"/>
      <c r="I744" s="7"/>
      <c r="J744" s="11"/>
      <c r="K744" s="11"/>
      <c r="L744" s="11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spans="1:36" ht="24">
      <c r="A745" s="8"/>
      <c r="B745" s="7"/>
      <c r="C745" s="74"/>
      <c r="D745" s="11"/>
      <c r="E745" s="11"/>
      <c r="F745" s="11"/>
      <c r="G745" s="11"/>
      <c r="H745" s="11"/>
      <c r="I745" s="7"/>
      <c r="J745" s="11"/>
      <c r="K745" s="11"/>
      <c r="L745" s="11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spans="1:36" ht="24">
      <c r="A746" s="8"/>
      <c r="B746" s="7"/>
      <c r="C746" s="74"/>
      <c r="D746" s="11"/>
      <c r="E746" s="11"/>
      <c r="F746" s="11"/>
      <c r="G746" s="11"/>
      <c r="H746" s="11"/>
      <c r="I746" s="7"/>
      <c r="J746" s="11"/>
      <c r="K746" s="11"/>
      <c r="L746" s="11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spans="1:36" ht="24">
      <c r="A747" s="8"/>
      <c r="B747" s="7"/>
      <c r="C747" s="74"/>
      <c r="D747" s="11"/>
      <c r="E747" s="11"/>
      <c r="F747" s="11"/>
      <c r="G747" s="11"/>
      <c r="H747" s="11"/>
      <c r="I747" s="7"/>
      <c r="J747" s="11"/>
      <c r="K747" s="11"/>
      <c r="L747" s="11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spans="1:36" ht="24">
      <c r="A748" s="8"/>
      <c r="B748" s="7"/>
      <c r="C748" s="74"/>
      <c r="D748" s="11"/>
      <c r="E748" s="11"/>
      <c r="F748" s="11"/>
      <c r="G748" s="11"/>
      <c r="H748" s="11"/>
      <c r="I748" s="7"/>
      <c r="J748" s="11"/>
      <c r="K748" s="11"/>
      <c r="L748" s="11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spans="1:36" ht="24">
      <c r="A749" s="8"/>
      <c r="B749" s="7"/>
      <c r="C749" s="74"/>
      <c r="D749" s="11"/>
      <c r="E749" s="11"/>
      <c r="F749" s="11"/>
      <c r="G749" s="11"/>
      <c r="H749" s="11"/>
      <c r="I749" s="7"/>
      <c r="J749" s="11"/>
      <c r="K749" s="11"/>
      <c r="L749" s="11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spans="1:36" ht="24">
      <c r="A750" s="8"/>
      <c r="B750" s="7"/>
      <c r="C750" s="74"/>
      <c r="D750" s="11"/>
      <c r="E750" s="11"/>
      <c r="F750" s="11"/>
      <c r="G750" s="11"/>
      <c r="H750" s="11"/>
      <c r="I750" s="7"/>
      <c r="J750" s="11"/>
      <c r="K750" s="11"/>
      <c r="L750" s="11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spans="1:36" ht="24">
      <c r="A751" s="8"/>
      <c r="B751" s="7"/>
      <c r="C751" s="74"/>
      <c r="D751" s="11"/>
      <c r="E751" s="11"/>
      <c r="F751" s="11"/>
      <c r="G751" s="11"/>
      <c r="H751" s="11"/>
      <c r="I751" s="7"/>
      <c r="J751" s="11"/>
      <c r="K751" s="11"/>
      <c r="L751" s="11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spans="1:36" ht="24">
      <c r="A752" s="8"/>
      <c r="B752" s="7"/>
      <c r="C752" s="74"/>
      <c r="D752" s="11"/>
      <c r="E752" s="11"/>
      <c r="F752" s="11"/>
      <c r="G752" s="11"/>
      <c r="H752" s="11"/>
      <c r="I752" s="7"/>
      <c r="J752" s="11"/>
      <c r="K752" s="11"/>
      <c r="L752" s="11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spans="1:36" ht="24">
      <c r="A753" s="8"/>
      <c r="B753" s="7"/>
      <c r="C753" s="74"/>
      <c r="D753" s="11"/>
      <c r="E753" s="11"/>
      <c r="F753" s="11"/>
      <c r="G753" s="11"/>
      <c r="H753" s="11"/>
      <c r="I753" s="7"/>
      <c r="J753" s="11"/>
      <c r="K753" s="11"/>
      <c r="L753" s="11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spans="1:36" ht="24">
      <c r="A754" s="8"/>
      <c r="B754" s="7"/>
      <c r="C754" s="74"/>
      <c r="D754" s="11"/>
      <c r="E754" s="11"/>
      <c r="F754" s="11"/>
      <c r="G754" s="11"/>
      <c r="H754" s="11"/>
      <c r="I754" s="7"/>
      <c r="J754" s="11"/>
      <c r="K754" s="11"/>
      <c r="L754" s="11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spans="1:36" ht="24">
      <c r="A755" s="8"/>
      <c r="B755" s="7"/>
      <c r="C755" s="74"/>
      <c r="D755" s="11"/>
      <c r="E755" s="11"/>
      <c r="F755" s="11"/>
      <c r="G755" s="11"/>
      <c r="H755" s="11"/>
      <c r="I755" s="7"/>
      <c r="J755" s="11"/>
      <c r="K755" s="11"/>
      <c r="L755" s="11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spans="1:36" ht="24">
      <c r="A756" s="8"/>
      <c r="B756" s="7"/>
      <c r="C756" s="74"/>
      <c r="D756" s="11"/>
      <c r="E756" s="11"/>
      <c r="F756" s="11"/>
      <c r="G756" s="11"/>
      <c r="H756" s="11"/>
      <c r="I756" s="7"/>
      <c r="J756" s="11"/>
      <c r="K756" s="11"/>
      <c r="L756" s="11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spans="1:36" ht="24">
      <c r="A757" s="8"/>
      <c r="B757" s="7"/>
      <c r="C757" s="74"/>
      <c r="D757" s="11"/>
      <c r="E757" s="11"/>
      <c r="F757" s="11"/>
      <c r="G757" s="11"/>
      <c r="H757" s="11"/>
      <c r="I757" s="7"/>
      <c r="J757" s="11"/>
      <c r="K757" s="11"/>
      <c r="L757" s="11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spans="1:36" ht="24">
      <c r="A758" s="8"/>
      <c r="B758" s="7"/>
      <c r="C758" s="74"/>
      <c r="D758" s="11"/>
      <c r="E758" s="11"/>
      <c r="F758" s="11"/>
      <c r="G758" s="11"/>
      <c r="H758" s="11"/>
      <c r="I758" s="7"/>
      <c r="J758" s="11"/>
      <c r="K758" s="11"/>
      <c r="L758" s="11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spans="1:36" ht="24">
      <c r="A759" s="8"/>
      <c r="B759" s="7"/>
      <c r="C759" s="74"/>
      <c r="D759" s="11"/>
      <c r="E759" s="11"/>
      <c r="F759" s="11"/>
      <c r="G759" s="11"/>
      <c r="H759" s="11"/>
      <c r="I759" s="7"/>
      <c r="J759" s="11"/>
      <c r="K759" s="11"/>
      <c r="L759" s="11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spans="1:36" ht="24">
      <c r="A760" s="8"/>
      <c r="B760" s="7"/>
      <c r="C760" s="74"/>
      <c r="D760" s="11"/>
      <c r="E760" s="11"/>
      <c r="F760" s="11"/>
      <c r="G760" s="11"/>
      <c r="H760" s="11"/>
      <c r="I760" s="7"/>
      <c r="J760" s="11"/>
      <c r="K760" s="11"/>
      <c r="L760" s="11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spans="1:36" ht="24">
      <c r="A761" s="8"/>
      <c r="B761" s="7"/>
      <c r="C761" s="74"/>
      <c r="D761" s="11"/>
      <c r="E761" s="11"/>
      <c r="F761" s="11"/>
      <c r="G761" s="11"/>
      <c r="H761" s="11"/>
      <c r="I761" s="7"/>
      <c r="J761" s="11"/>
      <c r="K761" s="11"/>
      <c r="L761" s="11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spans="1:36" ht="24">
      <c r="A762" s="8"/>
      <c r="B762" s="7"/>
      <c r="C762" s="74"/>
      <c r="D762" s="11"/>
      <c r="E762" s="11"/>
      <c r="F762" s="11"/>
      <c r="G762" s="11"/>
      <c r="H762" s="11"/>
      <c r="I762" s="7"/>
      <c r="J762" s="11"/>
      <c r="K762" s="11"/>
      <c r="L762" s="11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spans="1:36" ht="24">
      <c r="A763" s="8"/>
      <c r="B763" s="7"/>
      <c r="C763" s="74"/>
      <c r="D763" s="11"/>
      <c r="E763" s="11"/>
      <c r="F763" s="11"/>
      <c r="G763" s="11"/>
      <c r="H763" s="11"/>
      <c r="I763" s="7"/>
      <c r="J763" s="11"/>
      <c r="K763" s="11"/>
      <c r="L763" s="11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spans="1:36" ht="24">
      <c r="A764" s="8"/>
      <c r="B764" s="7"/>
      <c r="C764" s="74"/>
      <c r="D764" s="11"/>
      <c r="E764" s="11"/>
      <c r="F764" s="11"/>
      <c r="G764" s="11"/>
      <c r="H764" s="11"/>
      <c r="I764" s="7"/>
      <c r="J764" s="11"/>
      <c r="K764" s="11"/>
      <c r="L764" s="11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spans="1:36" ht="24">
      <c r="A765" s="8"/>
      <c r="B765" s="7"/>
      <c r="C765" s="74"/>
      <c r="D765" s="11"/>
      <c r="E765" s="11"/>
      <c r="F765" s="11"/>
      <c r="G765" s="11"/>
      <c r="H765" s="11"/>
      <c r="I765" s="7"/>
      <c r="J765" s="11"/>
      <c r="K765" s="11"/>
      <c r="L765" s="11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spans="1:36" ht="24">
      <c r="A766" s="8"/>
      <c r="B766" s="7"/>
      <c r="C766" s="74"/>
      <c r="D766" s="11"/>
      <c r="E766" s="11"/>
      <c r="F766" s="11"/>
      <c r="G766" s="11"/>
      <c r="H766" s="11"/>
      <c r="I766" s="7"/>
      <c r="J766" s="11"/>
      <c r="K766" s="11"/>
      <c r="L766" s="11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spans="1:36" ht="24">
      <c r="A767" s="8"/>
      <c r="B767" s="7"/>
      <c r="C767" s="74"/>
      <c r="D767" s="11"/>
      <c r="E767" s="11"/>
      <c r="F767" s="11"/>
      <c r="G767" s="11"/>
      <c r="H767" s="11"/>
      <c r="I767" s="7"/>
      <c r="J767" s="11"/>
      <c r="K767" s="11"/>
      <c r="L767" s="11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spans="1:36" ht="24">
      <c r="A768" s="8"/>
      <c r="B768" s="7"/>
      <c r="C768" s="74"/>
      <c r="D768" s="11"/>
      <c r="E768" s="11"/>
      <c r="F768" s="11"/>
      <c r="G768" s="11"/>
      <c r="H768" s="11"/>
      <c r="I768" s="7"/>
      <c r="J768" s="11"/>
      <c r="K768" s="11"/>
      <c r="L768" s="11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spans="1:36" ht="24">
      <c r="A769" s="8"/>
      <c r="B769" s="7"/>
      <c r="C769" s="74"/>
      <c r="D769" s="11"/>
      <c r="E769" s="11"/>
      <c r="F769" s="11"/>
      <c r="G769" s="11"/>
      <c r="H769" s="11"/>
      <c r="I769" s="7"/>
      <c r="J769" s="11"/>
      <c r="K769" s="11"/>
      <c r="L769" s="11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spans="1:36" ht="24">
      <c r="A770" s="8"/>
      <c r="B770" s="7"/>
      <c r="C770" s="74"/>
      <c r="D770" s="11"/>
      <c r="E770" s="11"/>
      <c r="F770" s="11"/>
      <c r="G770" s="11"/>
      <c r="H770" s="11"/>
      <c r="I770" s="7"/>
      <c r="J770" s="11"/>
      <c r="K770" s="11"/>
      <c r="L770" s="11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spans="1:36" ht="24">
      <c r="A771" s="8"/>
      <c r="B771" s="7"/>
      <c r="C771" s="74"/>
      <c r="D771" s="11"/>
      <c r="E771" s="11"/>
      <c r="F771" s="11"/>
      <c r="G771" s="11"/>
      <c r="H771" s="11"/>
      <c r="I771" s="7"/>
      <c r="J771" s="11"/>
      <c r="K771" s="11"/>
      <c r="L771" s="11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spans="1:36" ht="24">
      <c r="A772" s="8"/>
      <c r="B772" s="7"/>
      <c r="C772" s="74"/>
      <c r="D772" s="11"/>
      <c r="E772" s="11"/>
      <c r="F772" s="11"/>
      <c r="G772" s="11"/>
      <c r="H772" s="11"/>
      <c r="I772" s="7"/>
      <c r="J772" s="11"/>
      <c r="K772" s="11"/>
      <c r="L772" s="11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spans="1:36" ht="24">
      <c r="A773" s="8"/>
      <c r="B773" s="7"/>
      <c r="C773" s="74"/>
      <c r="D773" s="11"/>
      <c r="E773" s="11"/>
      <c r="F773" s="11"/>
      <c r="G773" s="11"/>
      <c r="H773" s="11"/>
      <c r="I773" s="7"/>
      <c r="J773" s="11"/>
      <c r="K773" s="11"/>
      <c r="L773" s="11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spans="1:36" ht="24">
      <c r="A774" s="8"/>
      <c r="B774" s="7"/>
      <c r="C774" s="74"/>
      <c r="D774" s="11"/>
      <c r="E774" s="11"/>
      <c r="F774" s="11"/>
      <c r="G774" s="11"/>
      <c r="H774" s="11"/>
      <c r="I774" s="7"/>
      <c r="J774" s="11"/>
      <c r="K774" s="11"/>
      <c r="L774" s="11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spans="1:36" ht="24">
      <c r="A775" s="8"/>
      <c r="B775" s="7"/>
      <c r="C775" s="74"/>
      <c r="D775" s="11"/>
      <c r="E775" s="11"/>
      <c r="F775" s="11"/>
      <c r="G775" s="11"/>
      <c r="H775" s="11"/>
      <c r="I775" s="7"/>
      <c r="J775" s="11"/>
      <c r="K775" s="11"/>
      <c r="L775" s="11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spans="1:36" ht="24">
      <c r="A776" s="8"/>
      <c r="B776" s="7"/>
      <c r="C776" s="74"/>
      <c r="D776" s="11"/>
      <c r="E776" s="11"/>
      <c r="F776" s="11"/>
      <c r="G776" s="11"/>
      <c r="H776" s="11"/>
      <c r="I776" s="7"/>
      <c r="J776" s="11"/>
      <c r="K776" s="11"/>
      <c r="L776" s="11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spans="1:36" ht="24">
      <c r="A777" s="8"/>
      <c r="B777" s="7"/>
      <c r="C777" s="74"/>
      <c r="D777" s="11"/>
      <c r="E777" s="11"/>
      <c r="F777" s="11"/>
      <c r="G777" s="11"/>
      <c r="H777" s="11"/>
      <c r="I777" s="7"/>
      <c r="J777" s="11"/>
      <c r="K777" s="11"/>
      <c r="L777" s="11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spans="1:36" ht="24">
      <c r="A778" s="8"/>
      <c r="B778" s="7"/>
      <c r="C778" s="74"/>
      <c r="D778" s="11"/>
      <c r="E778" s="11"/>
      <c r="F778" s="11"/>
      <c r="G778" s="11"/>
      <c r="H778" s="11"/>
      <c r="I778" s="7"/>
      <c r="J778" s="11"/>
      <c r="K778" s="11"/>
      <c r="L778" s="11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spans="1:36" ht="24">
      <c r="A779" s="8"/>
      <c r="B779" s="7"/>
      <c r="C779" s="74"/>
      <c r="D779" s="11"/>
      <c r="E779" s="11"/>
      <c r="F779" s="11"/>
      <c r="G779" s="11"/>
      <c r="H779" s="11"/>
      <c r="I779" s="7"/>
      <c r="J779" s="11"/>
      <c r="K779" s="11"/>
      <c r="L779" s="11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spans="1:36" ht="24">
      <c r="A780" s="8"/>
      <c r="B780" s="7"/>
      <c r="C780" s="74"/>
      <c r="D780" s="11"/>
      <c r="E780" s="11"/>
      <c r="F780" s="11"/>
      <c r="G780" s="11"/>
      <c r="H780" s="11"/>
      <c r="I780" s="7"/>
      <c r="J780" s="11"/>
      <c r="K780" s="11"/>
      <c r="L780" s="11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spans="1:36" ht="24">
      <c r="A781" s="8"/>
      <c r="B781" s="7"/>
      <c r="C781" s="74"/>
      <c r="D781" s="11"/>
      <c r="E781" s="11"/>
      <c r="F781" s="11"/>
      <c r="G781" s="11"/>
      <c r="H781" s="11"/>
      <c r="I781" s="7"/>
      <c r="J781" s="11"/>
      <c r="K781" s="11"/>
      <c r="L781" s="11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spans="1:36" ht="24">
      <c r="A782" s="8"/>
      <c r="B782" s="7"/>
      <c r="C782" s="74"/>
      <c r="D782" s="11"/>
      <c r="E782" s="11"/>
      <c r="F782" s="11"/>
      <c r="G782" s="11"/>
      <c r="H782" s="11"/>
      <c r="I782" s="7"/>
      <c r="J782" s="11"/>
      <c r="K782" s="11"/>
      <c r="L782" s="11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spans="1:36" ht="24">
      <c r="A783" s="8"/>
      <c r="B783" s="7"/>
      <c r="C783" s="74"/>
      <c r="D783" s="11"/>
      <c r="E783" s="11"/>
      <c r="F783" s="11"/>
      <c r="G783" s="11"/>
      <c r="H783" s="11"/>
      <c r="I783" s="7"/>
      <c r="J783" s="11"/>
      <c r="K783" s="11"/>
      <c r="L783" s="11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spans="1:36" ht="24">
      <c r="A784" s="8"/>
      <c r="B784" s="7"/>
      <c r="C784" s="74"/>
      <c r="D784" s="11"/>
      <c r="E784" s="11"/>
      <c r="F784" s="11"/>
      <c r="G784" s="11"/>
      <c r="H784" s="11"/>
      <c r="I784" s="7"/>
      <c r="J784" s="11"/>
      <c r="K784" s="11"/>
      <c r="L784" s="11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spans="1:36" ht="24">
      <c r="A785" s="8"/>
      <c r="B785" s="7"/>
      <c r="C785" s="74"/>
      <c r="D785" s="11"/>
      <c r="E785" s="11"/>
      <c r="F785" s="11"/>
      <c r="G785" s="11"/>
      <c r="H785" s="11"/>
      <c r="I785" s="7"/>
      <c r="J785" s="11"/>
      <c r="K785" s="11"/>
      <c r="L785" s="11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spans="1:36" ht="24">
      <c r="A786" s="8"/>
      <c r="B786" s="7"/>
      <c r="C786" s="74"/>
      <c r="D786" s="11"/>
      <c r="E786" s="11"/>
      <c r="F786" s="11"/>
      <c r="G786" s="11"/>
      <c r="H786" s="11"/>
      <c r="I786" s="7"/>
      <c r="J786" s="11"/>
      <c r="K786" s="11"/>
      <c r="L786" s="11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spans="1:36" ht="24">
      <c r="A787" s="8"/>
      <c r="B787" s="7"/>
      <c r="C787" s="74"/>
      <c r="D787" s="11"/>
      <c r="E787" s="11"/>
      <c r="F787" s="11"/>
      <c r="G787" s="11"/>
      <c r="H787" s="11"/>
      <c r="I787" s="7"/>
      <c r="J787" s="11"/>
      <c r="K787" s="11"/>
      <c r="L787" s="11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spans="1:36" ht="24">
      <c r="A788" s="8"/>
      <c r="B788" s="7"/>
      <c r="C788" s="74"/>
      <c r="D788" s="11"/>
      <c r="E788" s="11"/>
      <c r="F788" s="11"/>
      <c r="G788" s="11"/>
      <c r="H788" s="11"/>
      <c r="I788" s="7"/>
      <c r="J788" s="11"/>
      <c r="K788" s="11"/>
      <c r="L788" s="11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spans="1:36" ht="24">
      <c r="A789" s="8"/>
      <c r="B789" s="7"/>
      <c r="C789" s="74"/>
      <c r="D789" s="11"/>
      <c r="E789" s="11"/>
      <c r="F789" s="11"/>
      <c r="G789" s="11"/>
      <c r="H789" s="11"/>
      <c r="I789" s="7"/>
      <c r="J789" s="11"/>
      <c r="K789" s="11"/>
      <c r="L789" s="11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spans="1:36" ht="24">
      <c r="A790" s="8"/>
      <c r="B790" s="7"/>
      <c r="C790" s="74"/>
      <c r="D790" s="11"/>
      <c r="E790" s="11"/>
      <c r="F790" s="11"/>
      <c r="G790" s="11"/>
      <c r="H790" s="11"/>
      <c r="I790" s="7"/>
      <c r="J790" s="11"/>
      <c r="K790" s="11"/>
      <c r="L790" s="11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spans="1:36" ht="24">
      <c r="A791" s="8"/>
      <c r="B791" s="7"/>
      <c r="C791" s="74"/>
      <c r="D791" s="11"/>
      <c r="E791" s="11"/>
      <c r="F791" s="11"/>
      <c r="G791" s="11"/>
      <c r="H791" s="11"/>
      <c r="I791" s="7"/>
      <c r="J791" s="11"/>
      <c r="K791" s="11"/>
      <c r="L791" s="11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spans="1:36" ht="24">
      <c r="A792" s="8"/>
      <c r="B792" s="7"/>
      <c r="C792" s="74"/>
      <c r="D792" s="11"/>
      <c r="E792" s="11"/>
      <c r="F792" s="11"/>
      <c r="G792" s="11"/>
      <c r="H792" s="11"/>
      <c r="I792" s="7"/>
      <c r="J792" s="11"/>
      <c r="K792" s="11"/>
      <c r="L792" s="11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spans="1:36" ht="24">
      <c r="A793" s="8"/>
      <c r="B793" s="7"/>
      <c r="C793" s="74"/>
      <c r="D793" s="11"/>
      <c r="E793" s="11"/>
      <c r="F793" s="11"/>
      <c r="G793" s="11"/>
      <c r="H793" s="11"/>
      <c r="I793" s="7"/>
      <c r="J793" s="11"/>
      <c r="K793" s="11"/>
      <c r="L793" s="11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spans="1:36" ht="24">
      <c r="A794" s="8"/>
      <c r="B794" s="7"/>
      <c r="C794" s="74"/>
      <c r="D794" s="11"/>
      <c r="E794" s="11"/>
      <c r="F794" s="11"/>
      <c r="G794" s="11"/>
      <c r="H794" s="11"/>
      <c r="I794" s="7"/>
      <c r="J794" s="11"/>
      <c r="K794" s="11"/>
      <c r="L794" s="11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spans="1:36" ht="24">
      <c r="A795" s="8"/>
      <c r="B795" s="7"/>
      <c r="C795" s="74"/>
      <c r="D795" s="11"/>
      <c r="E795" s="11"/>
      <c r="F795" s="11"/>
      <c r="G795" s="11"/>
      <c r="H795" s="11"/>
      <c r="I795" s="7"/>
      <c r="J795" s="11"/>
      <c r="K795" s="11"/>
      <c r="L795" s="11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spans="1:36" ht="24">
      <c r="A796" s="8"/>
      <c r="B796" s="7"/>
      <c r="C796" s="74"/>
      <c r="D796" s="11"/>
      <c r="E796" s="11"/>
      <c r="F796" s="11"/>
      <c r="G796" s="11"/>
      <c r="H796" s="11"/>
      <c r="I796" s="7"/>
      <c r="J796" s="11"/>
      <c r="K796" s="11"/>
      <c r="L796" s="11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spans="1:36" ht="24">
      <c r="A797" s="8"/>
      <c r="B797" s="7"/>
      <c r="C797" s="74"/>
      <c r="D797" s="11"/>
      <c r="E797" s="11"/>
      <c r="F797" s="11"/>
      <c r="G797" s="11"/>
      <c r="H797" s="11"/>
      <c r="I797" s="7"/>
      <c r="J797" s="11"/>
      <c r="K797" s="11"/>
      <c r="L797" s="11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spans="1:36" ht="24">
      <c r="A798" s="8"/>
      <c r="B798" s="7"/>
      <c r="C798" s="74"/>
      <c r="D798" s="11"/>
      <c r="E798" s="11"/>
      <c r="F798" s="11"/>
      <c r="G798" s="11"/>
      <c r="H798" s="11"/>
      <c r="I798" s="7"/>
      <c r="J798" s="11"/>
      <c r="K798" s="11"/>
      <c r="L798" s="11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spans="1:36" ht="24">
      <c r="A799" s="8"/>
      <c r="B799" s="7"/>
      <c r="C799" s="74"/>
      <c r="D799" s="11"/>
      <c r="E799" s="11"/>
      <c r="F799" s="11"/>
      <c r="G799" s="11"/>
      <c r="H799" s="11"/>
      <c r="I799" s="7"/>
      <c r="J799" s="11"/>
      <c r="K799" s="11"/>
      <c r="L799" s="11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spans="1:36" ht="24">
      <c r="A800" s="8"/>
      <c r="B800" s="7"/>
      <c r="C800" s="74"/>
      <c r="D800" s="11"/>
      <c r="E800" s="11"/>
      <c r="F800" s="11"/>
      <c r="G800" s="11"/>
      <c r="H800" s="11"/>
      <c r="I800" s="7"/>
      <c r="J800" s="11"/>
      <c r="K800" s="11"/>
      <c r="L800" s="11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spans="1:36" ht="24">
      <c r="A801" s="8"/>
      <c r="B801" s="7"/>
      <c r="C801" s="74"/>
      <c r="D801" s="11"/>
      <c r="E801" s="11"/>
      <c r="F801" s="11"/>
      <c r="G801" s="11"/>
      <c r="H801" s="11"/>
      <c r="I801" s="7"/>
      <c r="J801" s="11"/>
      <c r="K801" s="11"/>
      <c r="L801" s="11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spans="1:36" ht="24">
      <c r="A802" s="8"/>
      <c r="B802" s="7"/>
      <c r="C802" s="74"/>
      <c r="D802" s="11"/>
      <c r="E802" s="11"/>
      <c r="F802" s="11"/>
      <c r="G802" s="11"/>
      <c r="H802" s="11"/>
      <c r="I802" s="7"/>
      <c r="J802" s="11"/>
      <c r="K802" s="11"/>
      <c r="L802" s="11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spans="1:36" ht="24">
      <c r="A803" s="8"/>
      <c r="B803" s="7"/>
      <c r="C803" s="74"/>
      <c r="D803" s="11"/>
      <c r="E803" s="11"/>
      <c r="F803" s="11"/>
      <c r="G803" s="11"/>
      <c r="H803" s="11"/>
      <c r="I803" s="7"/>
      <c r="J803" s="11"/>
      <c r="K803" s="11"/>
      <c r="L803" s="11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spans="1:36" ht="24">
      <c r="A804" s="8"/>
      <c r="B804" s="7"/>
      <c r="C804" s="74"/>
      <c r="D804" s="11"/>
      <c r="E804" s="11"/>
      <c r="F804" s="11"/>
      <c r="G804" s="11"/>
      <c r="H804" s="11"/>
      <c r="I804" s="7"/>
      <c r="J804" s="11"/>
      <c r="K804" s="11"/>
      <c r="L804" s="11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spans="1:36" ht="24">
      <c r="A805" s="8"/>
      <c r="B805" s="7"/>
      <c r="C805" s="74"/>
      <c r="D805" s="11"/>
      <c r="E805" s="11"/>
      <c r="F805" s="11"/>
      <c r="G805" s="11"/>
      <c r="H805" s="11"/>
      <c r="I805" s="7"/>
      <c r="J805" s="11"/>
      <c r="K805" s="11"/>
      <c r="L805" s="11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spans="1:36" ht="24">
      <c r="A806" s="8"/>
      <c r="B806" s="7"/>
      <c r="C806" s="74"/>
      <c r="D806" s="11"/>
      <c r="E806" s="11"/>
      <c r="F806" s="11"/>
      <c r="G806" s="11"/>
      <c r="H806" s="11"/>
      <c r="I806" s="7"/>
      <c r="J806" s="11"/>
      <c r="K806" s="11"/>
      <c r="L806" s="11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spans="1:36" ht="24">
      <c r="A807" s="8"/>
      <c r="B807" s="7"/>
      <c r="C807" s="74"/>
      <c r="D807" s="11"/>
      <c r="E807" s="11"/>
      <c r="F807" s="11"/>
      <c r="G807" s="11"/>
      <c r="H807" s="11"/>
      <c r="I807" s="7"/>
      <c r="J807" s="11"/>
      <c r="K807" s="11"/>
      <c r="L807" s="11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spans="1:36" ht="24">
      <c r="A808" s="8"/>
      <c r="B808" s="7"/>
      <c r="C808" s="74"/>
      <c r="D808" s="11"/>
      <c r="E808" s="11"/>
      <c r="F808" s="11"/>
      <c r="G808" s="11"/>
      <c r="H808" s="11"/>
      <c r="I808" s="7"/>
      <c r="J808" s="11"/>
      <c r="K808" s="11"/>
      <c r="L808" s="11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spans="1:36" ht="24">
      <c r="A809" s="8"/>
      <c r="B809" s="7"/>
      <c r="C809" s="74"/>
      <c r="D809" s="11"/>
      <c r="E809" s="11"/>
      <c r="F809" s="11"/>
      <c r="G809" s="11"/>
      <c r="H809" s="11"/>
      <c r="I809" s="7"/>
      <c r="J809" s="11"/>
      <c r="K809" s="11"/>
      <c r="L809" s="11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spans="1:36" ht="24">
      <c r="A810" s="8"/>
      <c r="B810" s="7"/>
      <c r="C810" s="74"/>
      <c r="D810" s="11"/>
      <c r="E810" s="11"/>
      <c r="F810" s="11"/>
      <c r="G810" s="11"/>
      <c r="H810" s="11"/>
      <c r="I810" s="7"/>
      <c r="J810" s="11"/>
      <c r="K810" s="11"/>
      <c r="L810" s="11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spans="1:36" ht="24">
      <c r="A811" s="8"/>
      <c r="B811" s="7"/>
      <c r="C811" s="74"/>
      <c r="D811" s="11"/>
      <c r="E811" s="11"/>
      <c r="F811" s="11"/>
      <c r="G811" s="11"/>
      <c r="H811" s="11"/>
      <c r="I811" s="7"/>
      <c r="J811" s="11"/>
      <c r="K811" s="11"/>
      <c r="L811" s="11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spans="1:36" ht="24">
      <c r="A812" s="8"/>
      <c r="B812" s="7"/>
      <c r="C812" s="74"/>
      <c r="D812" s="11"/>
      <c r="E812" s="11"/>
      <c r="F812" s="11"/>
      <c r="G812" s="11"/>
      <c r="H812" s="11"/>
      <c r="I812" s="7"/>
      <c r="J812" s="11"/>
      <c r="K812" s="11"/>
      <c r="L812" s="11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spans="1:36" ht="24">
      <c r="A813" s="8"/>
      <c r="B813" s="7"/>
      <c r="C813" s="74"/>
      <c r="D813" s="11"/>
      <c r="E813" s="11"/>
      <c r="F813" s="11"/>
      <c r="G813" s="11"/>
      <c r="H813" s="11"/>
      <c r="I813" s="7"/>
      <c r="J813" s="11"/>
      <c r="K813" s="11"/>
      <c r="L813" s="11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spans="1:36" ht="24">
      <c r="A814" s="8"/>
      <c r="B814" s="7"/>
      <c r="C814" s="74"/>
      <c r="D814" s="11"/>
      <c r="E814" s="11"/>
      <c r="F814" s="11"/>
      <c r="G814" s="11"/>
      <c r="H814" s="11"/>
      <c r="I814" s="7"/>
      <c r="J814" s="11"/>
      <c r="K814" s="11"/>
      <c r="L814" s="11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spans="1:36" ht="24">
      <c r="A815" s="8"/>
      <c r="B815" s="7"/>
      <c r="C815" s="74"/>
      <c r="D815" s="11"/>
      <c r="E815" s="11"/>
      <c r="F815" s="11"/>
      <c r="G815" s="11"/>
      <c r="H815" s="11"/>
      <c r="I815" s="7"/>
      <c r="J815" s="11"/>
      <c r="K815" s="11"/>
      <c r="L815" s="11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spans="1:36" ht="24">
      <c r="A816" s="8"/>
      <c r="B816" s="7"/>
      <c r="C816" s="74"/>
      <c r="D816" s="11"/>
      <c r="E816" s="11"/>
      <c r="F816" s="11"/>
      <c r="G816" s="11"/>
      <c r="H816" s="11"/>
      <c r="I816" s="7"/>
      <c r="J816" s="11"/>
      <c r="K816" s="11"/>
      <c r="L816" s="11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spans="1:36" ht="24">
      <c r="A817" s="8"/>
      <c r="B817" s="7"/>
      <c r="C817" s="74"/>
      <c r="D817" s="11"/>
      <c r="E817" s="11"/>
      <c r="F817" s="11"/>
      <c r="G817" s="11"/>
      <c r="H817" s="11"/>
      <c r="I817" s="7"/>
      <c r="J817" s="11"/>
      <c r="K817" s="11"/>
      <c r="L817" s="11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spans="1:36" ht="24">
      <c r="A818" s="8"/>
      <c r="B818" s="7"/>
      <c r="C818" s="74"/>
      <c r="D818" s="11"/>
      <c r="E818" s="11"/>
      <c r="F818" s="11"/>
      <c r="G818" s="11"/>
      <c r="H818" s="11"/>
      <c r="I818" s="7"/>
      <c r="J818" s="11"/>
      <c r="K818" s="11"/>
      <c r="L818" s="11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spans="1:36" ht="24">
      <c r="A819" s="8"/>
      <c r="B819" s="7"/>
      <c r="C819" s="74"/>
      <c r="D819" s="11"/>
      <c r="E819" s="11"/>
      <c r="F819" s="11"/>
      <c r="G819" s="11"/>
      <c r="H819" s="11"/>
      <c r="I819" s="7"/>
      <c r="J819" s="11"/>
      <c r="K819" s="11"/>
      <c r="L819" s="11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spans="1:36" ht="24">
      <c r="A820" s="8"/>
      <c r="B820" s="7"/>
      <c r="C820" s="74"/>
      <c r="D820" s="11"/>
      <c r="E820" s="11"/>
      <c r="F820" s="11"/>
      <c r="G820" s="11"/>
      <c r="H820" s="11"/>
      <c r="I820" s="7"/>
      <c r="J820" s="11"/>
      <c r="K820" s="11"/>
      <c r="L820" s="11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spans="1:36" ht="24">
      <c r="A821" s="8"/>
      <c r="B821" s="7"/>
      <c r="C821" s="74"/>
      <c r="D821" s="11"/>
      <c r="E821" s="11"/>
      <c r="F821" s="11"/>
      <c r="G821" s="11"/>
      <c r="H821" s="11"/>
      <c r="I821" s="7"/>
      <c r="J821" s="11"/>
      <c r="K821" s="11"/>
      <c r="L821" s="11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spans="1:36" ht="24">
      <c r="A822" s="8"/>
      <c r="B822" s="7"/>
      <c r="C822" s="74"/>
      <c r="D822" s="11"/>
      <c r="E822" s="11"/>
      <c r="F822" s="11"/>
      <c r="G822" s="11"/>
      <c r="H822" s="11"/>
      <c r="I822" s="7"/>
      <c r="J822" s="11"/>
      <c r="K822" s="11"/>
      <c r="L822" s="11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spans="1:36" ht="24">
      <c r="A823" s="8"/>
      <c r="B823" s="7"/>
      <c r="C823" s="74"/>
      <c r="D823" s="11"/>
      <c r="E823" s="11"/>
      <c r="F823" s="11"/>
      <c r="G823" s="11"/>
      <c r="H823" s="11"/>
      <c r="I823" s="7"/>
      <c r="J823" s="11"/>
      <c r="K823" s="11"/>
      <c r="L823" s="11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spans="1:36" ht="24">
      <c r="A824" s="8"/>
      <c r="B824" s="7"/>
      <c r="C824" s="74"/>
      <c r="D824" s="11"/>
      <c r="E824" s="11"/>
      <c r="F824" s="11"/>
      <c r="G824" s="11"/>
      <c r="H824" s="11"/>
      <c r="I824" s="7"/>
      <c r="J824" s="11"/>
      <c r="K824" s="11"/>
      <c r="L824" s="11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spans="1:36" ht="24">
      <c r="A825" s="8"/>
      <c r="B825" s="7"/>
      <c r="C825" s="74"/>
      <c r="D825" s="11"/>
      <c r="E825" s="11"/>
      <c r="F825" s="11"/>
      <c r="G825" s="11"/>
      <c r="H825" s="11"/>
      <c r="I825" s="7"/>
      <c r="J825" s="11"/>
      <c r="K825" s="11"/>
      <c r="L825" s="11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spans="1:36" ht="24">
      <c r="A826" s="8"/>
      <c r="B826" s="7"/>
      <c r="C826" s="74"/>
      <c r="D826" s="11"/>
      <c r="E826" s="11"/>
      <c r="F826" s="11"/>
      <c r="G826" s="11"/>
      <c r="H826" s="11"/>
      <c r="I826" s="7"/>
      <c r="J826" s="11"/>
      <c r="K826" s="11"/>
      <c r="L826" s="11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spans="1:36" ht="24">
      <c r="A827" s="8"/>
      <c r="B827" s="7"/>
      <c r="C827" s="74"/>
      <c r="D827" s="11"/>
      <c r="E827" s="11"/>
      <c r="F827" s="11"/>
      <c r="G827" s="11"/>
      <c r="H827" s="11"/>
      <c r="I827" s="7"/>
      <c r="J827" s="11"/>
      <c r="K827" s="11"/>
      <c r="L827" s="11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spans="1:36" ht="24">
      <c r="A828" s="8"/>
      <c r="B828" s="7"/>
      <c r="C828" s="74"/>
      <c r="D828" s="11"/>
      <c r="E828" s="11"/>
      <c r="F828" s="11"/>
      <c r="G828" s="11"/>
      <c r="H828" s="11"/>
      <c r="I828" s="7"/>
      <c r="J828" s="11"/>
      <c r="K828" s="11"/>
      <c r="L828" s="11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spans="1:36" ht="24">
      <c r="A829" s="8"/>
      <c r="B829" s="7"/>
      <c r="C829" s="74"/>
      <c r="D829" s="11"/>
      <c r="E829" s="11"/>
      <c r="F829" s="11"/>
      <c r="G829" s="11"/>
      <c r="H829" s="11"/>
      <c r="I829" s="7"/>
      <c r="J829" s="11"/>
      <c r="K829" s="11"/>
      <c r="L829" s="11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spans="1:36" ht="24">
      <c r="A830" s="8"/>
      <c r="B830" s="7"/>
      <c r="C830" s="74"/>
      <c r="D830" s="11"/>
      <c r="E830" s="11"/>
      <c r="F830" s="11"/>
      <c r="G830" s="11"/>
      <c r="H830" s="11"/>
      <c r="I830" s="7"/>
      <c r="J830" s="11"/>
      <c r="K830" s="11"/>
      <c r="L830" s="11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spans="1:36" ht="24">
      <c r="A831" s="8"/>
      <c r="B831" s="7"/>
      <c r="C831" s="74"/>
      <c r="D831" s="11"/>
      <c r="E831" s="11"/>
      <c r="F831" s="11"/>
      <c r="G831" s="11"/>
      <c r="H831" s="11"/>
      <c r="I831" s="7"/>
      <c r="J831" s="11"/>
      <c r="K831" s="11"/>
      <c r="L831" s="11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spans="1:36" ht="24">
      <c r="A832" s="8"/>
      <c r="B832" s="7"/>
      <c r="C832" s="74"/>
      <c r="D832" s="11"/>
      <c r="E832" s="11"/>
      <c r="F832" s="11"/>
      <c r="G832" s="11"/>
      <c r="H832" s="11"/>
      <c r="I832" s="7"/>
      <c r="J832" s="11"/>
      <c r="K832" s="11"/>
      <c r="L832" s="11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spans="1:36" ht="24">
      <c r="A833" s="8"/>
      <c r="B833" s="7"/>
      <c r="C833" s="74"/>
      <c r="D833" s="11"/>
      <c r="E833" s="11"/>
      <c r="F833" s="11"/>
      <c r="G833" s="11"/>
      <c r="H833" s="11"/>
      <c r="I833" s="7"/>
      <c r="J833" s="11"/>
      <c r="K833" s="11"/>
      <c r="L833" s="11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spans="1:36" ht="24">
      <c r="A834" s="8"/>
      <c r="B834" s="7"/>
      <c r="C834" s="74"/>
      <c r="D834" s="11"/>
      <c r="E834" s="11"/>
      <c r="F834" s="11"/>
      <c r="G834" s="11"/>
      <c r="H834" s="11"/>
      <c r="I834" s="7"/>
      <c r="J834" s="11"/>
      <c r="K834" s="11"/>
      <c r="L834" s="11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spans="1:36" ht="24">
      <c r="A835" s="8"/>
      <c r="B835" s="7"/>
      <c r="C835" s="74"/>
      <c r="D835" s="11"/>
      <c r="E835" s="11"/>
      <c r="F835" s="11"/>
      <c r="G835" s="11"/>
      <c r="H835" s="11"/>
      <c r="I835" s="7"/>
      <c r="J835" s="11"/>
      <c r="K835" s="11"/>
      <c r="L835" s="11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spans="1:36" ht="24">
      <c r="A836" s="8"/>
      <c r="B836" s="7"/>
      <c r="C836" s="74"/>
      <c r="D836" s="11"/>
      <c r="E836" s="11"/>
      <c r="F836" s="11"/>
      <c r="G836" s="11"/>
      <c r="H836" s="11"/>
      <c r="I836" s="7"/>
      <c r="J836" s="11"/>
      <c r="K836" s="11"/>
      <c r="L836" s="11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spans="1:36" ht="24">
      <c r="A837" s="8"/>
      <c r="B837" s="7"/>
      <c r="C837" s="74"/>
      <c r="D837" s="11"/>
      <c r="E837" s="11"/>
      <c r="F837" s="11"/>
      <c r="G837" s="11"/>
      <c r="H837" s="11"/>
      <c r="I837" s="7"/>
      <c r="J837" s="11"/>
      <c r="K837" s="11"/>
      <c r="L837" s="11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spans="1:36" ht="24">
      <c r="A838" s="8"/>
      <c r="B838" s="7"/>
      <c r="C838" s="74"/>
      <c r="D838" s="11"/>
      <c r="E838" s="11"/>
      <c r="F838" s="11"/>
      <c r="G838" s="11"/>
      <c r="H838" s="11"/>
      <c r="I838" s="7"/>
      <c r="J838" s="11"/>
      <c r="K838" s="11"/>
      <c r="L838" s="11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spans="1:36" ht="24">
      <c r="A839" s="8"/>
      <c r="B839" s="7"/>
      <c r="C839" s="74"/>
      <c r="D839" s="11"/>
      <c r="E839" s="11"/>
      <c r="F839" s="11"/>
      <c r="G839" s="11"/>
      <c r="H839" s="11"/>
      <c r="I839" s="7"/>
      <c r="J839" s="11"/>
      <c r="K839" s="11"/>
      <c r="L839" s="11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spans="1:36" ht="24">
      <c r="A840" s="8"/>
      <c r="B840" s="7"/>
      <c r="C840" s="74"/>
      <c r="D840" s="11"/>
      <c r="E840" s="11"/>
      <c r="F840" s="11"/>
      <c r="G840" s="11"/>
      <c r="H840" s="11"/>
      <c r="I840" s="7"/>
      <c r="J840" s="11"/>
      <c r="K840" s="11"/>
      <c r="L840" s="11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spans="1:36" ht="24">
      <c r="A841" s="8"/>
      <c r="B841" s="7"/>
      <c r="C841" s="74"/>
      <c r="D841" s="11"/>
      <c r="E841" s="11"/>
      <c r="F841" s="11"/>
      <c r="G841" s="11"/>
      <c r="H841" s="11"/>
      <c r="I841" s="7"/>
      <c r="J841" s="11"/>
      <c r="K841" s="11"/>
      <c r="L841" s="11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spans="1:36" ht="24">
      <c r="A842" s="8"/>
      <c r="B842" s="7"/>
      <c r="C842" s="74"/>
      <c r="D842" s="11"/>
      <c r="E842" s="11"/>
      <c r="F842" s="11"/>
      <c r="G842" s="11"/>
      <c r="H842" s="11"/>
      <c r="I842" s="7"/>
      <c r="J842" s="11"/>
      <c r="K842" s="11"/>
      <c r="L842" s="11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spans="1:36" ht="24">
      <c r="A843" s="8"/>
      <c r="B843" s="7"/>
      <c r="C843" s="74"/>
      <c r="D843" s="11"/>
      <c r="E843" s="11"/>
      <c r="F843" s="11"/>
      <c r="G843" s="11"/>
      <c r="H843" s="11"/>
      <c r="I843" s="7"/>
      <c r="J843" s="11"/>
      <c r="K843" s="11"/>
      <c r="L843" s="11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spans="1:36" ht="24">
      <c r="A844" s="8"/>
      <c r="B844" s="7"/>
      <c r="C844" s="74"/>
      <c r="D844" s="11"/>
      <c r="E844" s="11"/>
      <c r="F844" s="11"/>
      <c r="G844" s="11"/>
      <c r="H844" s="11"/>
      <c r="I844" s="7"/>
      <c r="J844" s="11"/>
      <c r="K844" s="11"/>
      <c r="L844" s="11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spans="1:36" ht="24">
      <c r="A845" s="8"/>
      <c r="B845" s="7"/>
      <c r="C845" s="74"/>
      <c r="D845" s="11"/>
      <c r="E845" s="11"/>
      <c r="F845" s="11"/>
      <c r="G845" s="11"/>
      <c r="H845" s="11"/>
      <c r="I845" s="7"/>
      <c r="J845" s="11"/>
      <c r="K845" s="11"/>
      <c r="L845" s="11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spans="1:36" ht="24">
      <c r="A846" s="8"/>
      <c r="B846" s="7"/>
      <c r="C846" s="74"/>
      <c r="D846" s="11"/>
      <c r="E846" s="11"/>
      <c r="F846" s="11"/>
      <c r="G846" s="11"/>
      <c r="H846" s="11"/>
      <c r="I846" s="7"/>
      <c r="J846" s="11"/>
      <c r="K846" s="11"/>
      <c r="L846" s="11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spans="1:36" ht="24">
      <c r="A847" s="8"/>
      <c r="B847" s="7"/>
      <c r="C847" s="74"/>
      <c r="D847" s="11"/>
      <c r="E847" s="11"/>
      <c r="F847" s="11"/>
      <c r="G847" s="11"/>
      <c r="H847" s="11"/>
      <c r="I847" s="7"/>
      <c r="J847" s="11"/>
      <c r="K847" s="11"/>
      <c r="L847" s="11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spans="1:36" ht="24">
      <c r="A848" s="8"/>
      <c r="B848" s="7"/>
      <c r="C848" s="74"/>
      <c r="D848" s="11"/>
      <c r="E848" s="11"/>
      <c r="F848" s="11"/>
      <c r="G848" s="11"/>
      <c r="H848" s="11"/>
      <c r="I848" s="7"/>
      <c r="J848" s="11"/>
      <c r="K848" s="11"/>
      <c r="L848" s="11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spans="1:36" ht="24">
      <c r="A849" s="8"/>
      <c r="B849" s="7"/>
      <c r="C849" s="74"/>
      <c r="D849" s="11"/>
      <c r="E849" s="11"/>
      <c r="F849" s="11"/>
      <c r="G849" s="11"/>
      <c r="H849" s="11"/>
      <c r="I849" s="7"/>
      <c r="J849" s="11"/>
      <c r="K849" s="11"/>
      <c r="L849" s="11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spans="1:36" ht="24">
      <c r="A850" s="8"/>
      <c r="B850" s="7"/>
      <c r="C850" s="74"/>
      <c r="D850" s="11"/>
      <c r="E850" s="11"/>
      <c r="F850" s="11"/>
      <c r="G850" s="11"/>
      <c r="H850" s="11"/>
      <c r="I850" s="7"/>
      <c r="J850" s="11"/>
      <c r="K850" s="11"/>
      <c r="L850" s="11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spans="1:36" ht="24">
      <c r="A851" s="8"/>
      <c r="B851" s="7"/>
      <c r="C851" s="74"/>
      <c r="D851" s="11"/>
      <c r="E851" s="11"/>
      <c r="F851" s="11"/>
      <c r="G851" s="11"/>
      <c r="H851" s="11"/>
      <c r="I851" s="7"/>
      <c r="J851" s="11"/>
      <c r="K851" s="11"/>
      <c r="L851" s="11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spans="1:36" ht="24">
      <c r="A852" s="8"/>
      <c r="B852" s="7"/>
      <c r="C852" s="74"/>
      <c r="D852" s="11"/>
      <c r="E852" s="11"/>
      <c r="F852" s="11"/>
      <c r="G852" s="11"/>
      <c r="H852" s="11"/>
      <c r="I852" s="7"/>
      <c r="J852" s="11"/>
      <c r="K852" s="11"/>
      <c r="L852" s="11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spans="1:36" ht="24">
      <c r="A853" s="8"/>
      <c r="B853" s="7"/>
      <c r="C853" s="74"/>
      <c r="D853" s="11"/>
      <c r="E853" s="11"/>
      <c r="F853" s="11"/>
      <c r="G853" s="11"/>
      <c r="H853" s="11"/>
      <c r="I853" s="7"/>
      <c r="J853" s="11"/>
      <c r="K853" s="11"/>
      <c r="L853" s="11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spans="1:36" ht="24">
      <c r="A854" s="8"/>
      <c r="B854" s="7"/>
      <c r="C854" s="74"/>
      <c r="D854" s="11"/>
      <c r="E854" s="11"/>
      <c r="F854" s="11"/>
      <c r="G854" s="11"/>
      <c r="H854" s="11"/>
      <c r="I854" s="7"/>
      <c r="J854" s="11"/>
      <c r="K854" s="11"/>
      <c r="L854" s="11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spans="1:36" ht="24">
      <c r="A855" s="8"/>
      <c r="B855" s="7"/>
      <c r="C855" s="74"/>
      <c r="D855" s="11"/>
      <c r="E855" s="11"/>
      <c r="F855" s="11"/>
      <c r="G855" s="11"/>
      <c r="H855" s="11"/>
      <c r="I855" s="7"/>
      <c r="J855" s="11"/>
      <c r="K855" s="11"/>
      <c r="L855" s="11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spans="1:36" ht="24">
      <c r="A856" s="8"/>
      <c r="B856" s="7"/>
      <c r="C856" s="74"/>
      <c r="D856" s="11"/>
      <c r="E856" s="11"/>
      <c r="F856" s="11"/>
      <c r="G856" s="11"/>
      <c r="H856" s="11"/>
      <c r="I856" s="7"/>
      <c r="J856" s="11"/>
      <c r="K856" s="11"/>
      <c r="L856" s="11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spans="1:36" ht="24">
      <c r="A857" s="8"/>
      <c r="B857" s="7"/>
      <c r="C857" s="74"/>
      <c r="D857" s="11"/>
      <c r="E857" s="11"/>
      <c r="F857" s="11"/>
      <c r="G857" s="11"/>
      <c r="H857" s="11"/>
      <c r="I857" s="7"/>
      <c r="J857" s="11"/>
      <c r="K857" s="11"/>
      <c r="L857" s="11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spans="1:36" ht="24">
      <c r="A858" s="8"/>
      <c r="B858" s="7"/>
      <c r="C858" s="74"/>
      <c r="D858" s="11"/>
      <c r="E858" s="11"/>
      <c r="F858" s="11"/>
      <c r="G858" s="11"/>
      <c r="H858" s="11"/>
      <c r="I858" s="7"/>
      <c r="J858" s="11"/>
      <c r="K858" s="11"/>
      <c r="L858" s="11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spans="1:36" ht="24">
      <c r="A859" s="8"/>
      <c r="B859" s="7"/>
      <c r="C859" s="74"/>
      <c r="D859" s="11"/>
      <c r="E859" s="11"/>
      <c r="F859" s="11"/>
      <c r="G859" s="11"/>
      <c r="H859" s="11"/>
      <c r="I859" s="7"/>
      <c r="J859" s="11"/>
      <c r="K859" s="11"/>
      <c r="L859" s="11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spans="1:36" ht="24">
      <c r="A860" s="8"/>
      <c r="B860" s="7"/>
      <c r="C860" s="74"/>
      <c r="D860" s="11"/>
      <c r="E860" s="11"/>
      <c r="F860" s="11"/>
      <c r="G860" s="11"/>
      <c r="H860" s="11"/>
      <c r="I860" s="7"/>
      <c r="J860" s="11"/>
      <c r="K860" s="11"/>
      <c r="L860" s="11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spans="1:36" ht="24">
      <c r="A861" s="8"/>
      <c r="B861" s="7"/>
      <c r="C861" s="74"/>
      <c r="D861" s="11"/>
      <c r="E861" s="11"/>
      <c r="F861" s="11"/>
      <c r="G861" s="11"/>
      <c r="H861" s="11"/>
      <c r="I861" s="7"/>
      <c r="J861" s="11"/>
      <c r="K861" s="11"/>
      <c r="L861" s="11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spans="1:36" ht="24">
      <c r="A862" s="8"/>
      <c r="B862" s="7"/>
      <c r="C862" s="74"/>
      <c r="D862" s="11"/>
      <c r="E862" s="11"/>
      <c r="F862" s="11"/>
      <c r="G862" s="11"/>
      <c r="H862" s="11"/>
      <c r="I862" s="7"/>
      <c r="J862" s="11"/>
      <c r="K862" s="11"/>
      <c r="L862" s="11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spans="1:36" ht="24">
      <c r="A863" s="8"/>
      <c r="B863" s="7"/>
      <c r="C863" s="74"/>
      <c r="D863" s="11"/>
      <c r="E863" s="11"/>
      <c r="F863" s="11"/>
      <c r="G863" s="11"/>
      <c r="H863" s="11"/>
      <c r="I863" s="7"/>
      <c r="J863" s="11"/>
      <c r="K863" s="11"/>
      <c r="L863" s="11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spans="1:36" ht="24">
      <c r="A864" s="8"/>
      <c r="B864" s="7"/>
      <c r="C864" s="74"/>
      <c r="D864" s="11"/>
      <c r="E864" s="11"/>
      <c r="F864" s="11"/>
      <c r="G864" s="11"/>
      <c r="H864" s="11"/>
      <c r="I864" s="7"/>
      <c r="J864" s="11"/>
      <c r="K864" s="11"/>
      <c r="L864" s="11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spans="1:36" ht="24">
      <c r="A865" s="8"/>
      <c r="B865" s="7"/>
      <c r="C865" s="74"/>
      <c r="D865" s="11"/>
      <c r="E865" s="11"/>
      <c r="F865" s="11"/>
      <c r="G865" s="11"/>
      <c r="H865" s="11"/>
      <c r="I865" s="7"/>
      <c r="J865" s="11"/>
      <c r="K865" s="11"/>
      <c r="L865" s="11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spans="1:36" ht="24">
      <c r="A866" s="8"/>
      <c r="B866" s="7"/>
      <c r="C866" s="74"/>
      <c r="D866" s="11"/>
      <c r="E866" s="11"/>
      <c r="F866" s="11"/>
      <c r="G866" s="11"/>
      <c r="H866" s="11"/>
      <c r="I866" s="7"/>
      <c r="J866" s="11"/>
      <c r="K866" s="11"/>
      <c r="L866" s="11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spans="1:36" ht="24">
      <c r="A867" s="8"/>
      <c r="B867" s="7"/>
      <c r="C867" s="74"/>
      <c r="D867" s="11"/>
      <c r="E867" s="11"/>
      <c r="F867" s="11"/>
      <c r="G867" s="11"/>
      <c r="H867" s="11"/>
      <c r="I867" s="7"/>
      <c r="J867" s="11"/>
      <c r="K867" s="11"/>
      <c r="L867" s="11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spans="1:36" ht="24">
      <c r="A868" s="8"/>
      <c r="B868" s="7"/>
      <c r="C868" s="74"/>
      <c r="D868" s="11"/>
      <c r="E868" s="11"/>
      <c r="F868" s="11"/>
      <c r="G868" s="11"/>
      <c r="H868" s="11"/>
      <c r="I868" s="7"/>
      <c r="J868" s="11"/>
      <c r="K868" s="11"/>
      <c r="L868" s="11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spans="1:36" ht="24">
      <c r="A869" s="8"/>
      <c r="B869" s="7"/>
      <c r="C869" s="74"/>
      <c r="D869" s="11"/>
      <c r="E869" s="11"/>
      <c r="F869" s="11"/>
      <c r="G869" s="11"/>
      <c r="H869" s="11"/>
      <c r="I869" s="7"/>
      <c r="J869" s="11"/>
      <c r="K869" s="11"/>
      <c r="L869" s="11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spans="1:36" ht="24">
      <c r="A870" s="8"/>
      <c r="B870" s="7"/>
      <c r="C870" s="74"/>
      <c r="D870" s="11"/>
      <c r="E870" s="11"/>
      <c r="F870" s="11"/>
      <c r="G870" s="11"/>
      <c r="H870" s="11"/>
      <c r="I870" s="7"/>
      <c r="J870" s="11"/>
      <c r="K870" s="11"/>
      <c r="L870" s="11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spans="1:36" ht="24">
      <c r="A871" s="8"/>
      <c r="B871" s="7"/>
      <c r="C871" s="74"/>
      <c r="D871" s="11"/>
      <c r="E871" s="11"/>
      <c r="F871" s="11"/>
      <c r="G871" s="11"/>
      <c r="H871" s="11"/>
      <c r="I871" s="7"/>
      <c r="J871" s="11"/>
      <c r="K871" s="11"/>
      <c r="L871" s="11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spans="1:36" ht="24">
      <c r="A872" s="8"/>
      <c r="B872" s="7"/>
      <c r="C872" s="74"/>
      <c r="D872" s="11"/>
      <c r="E872" s="11"/>
      <c r="F872" s="11"/>
      <c r="G872" s="11"/>
      <c r="H872" s="11"/>
      <c r="I872" s="7"/>
      <c r="J872" s="11"/>
      <c r="K872" s="11"/>
      <c r="L872" s="11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spans="1:36" ht="24">
      <c r="A873" s="8"/>
      <c r="B873" s="7"/>
      <c r="C873" s="74"/>
      <c r="D873" s="11"/>
      <c r="E873" s="11"/>
      <c r="F873" s="11"/>
      <c r="G873" s="11"/>
      <c r="H873" s="11"/>
      <c r="I873" s="7"/>
      <c r="J873" s="11"/>
      <c r="K873" s="11"/>
      <c r="L873" s="11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spans="1:36" ht="24">
      <c r="A874" s="8"/>
      <c r="B874" s="7"/>
      <c r="C874" s="74"/>
      <c r="D874" s="11"/>
      <c r="E874" s="11"/>
      <c r="F874" s="11"/>
      <c r="G874" s="11"/>
      <c r="H874" s="11"/>
      <c r="I874" s="7"/>
      <c r="J874" s="11"/>
      <c r="K874" s="11"/>
      <c r="L874" s="11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spans="1:36" ht="24">
      <c r="A875" s="8"/>
      <c r="B875" s="7"/>
      <c r="C875" s="74"/>
      <c r="D875" s="11"/>
      <c r="E875" s="11"/>
      <c r="F875" s="11"/>
      <c r="G875" s="11"/>
      <c r="H875" s="11"/>
      <c r="I875" s="7"/>
      <c r="J875" s="11"/>
      <c r="K875" s="11"/>
      <c r="L875" s="11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spans="1:36" ht="24">
      <c r="A876" s="8"/>
      <c r="B876" s="7"/>
      <c r="C876" s="74"/>
      <c r="D876" s="11"/>
      <c r="E876" s="11"/>
      <c r="F876" s="11"/>
      <c r="G876" s="11"/>
      <c r="H876" s="11"/>
      <c r="I876" s="7"/>
      <c r="J876" s="11"/>
      <c r="K876" s="11"/>
      <c r="L876" s="11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spans="1:36" ht="24">
      <c r="A877" s="8"/>
      <c r="B877" s="7"/>
      <c r="C877" s="74"/>
      <c r="D877" s="11"/>
      <c r="E877" s="11"/>
      <c r="F877" s="11"/>
      <c r="G877" s="11"/>
      <c r="H877" s="11"/>
      <c r="I877" s="7"/>
      <c r="J877" s="11"/>
      <c r="K877" s="11"/>
      <c r="L877" s="11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spans="1:36" ht="24">
      <c r="A878" s="8"/>
      <c r="B878" s="7"/>
      <c r="C878" s="74"/>
      <c r="D878" s="11"/>
      <c r="E878" s="11"/>
      <c r="F878" s="11"/>
      <c r="G878" s="11"/>
      <c r="H878" s="11"/>
      <c r="I878" s="7"/>
      <c r="J878" s="11"/>
      <c r="K878" s="11"/>
      <c r="L878" s="11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spans="1:36" ht="24">
      <c r="A879" s="8"/>
      <c r="B879" s="7"/>
      <c r="C879" s="74"/>
      <c r="D879" s="11"/>
      <c r="E879" s="11"/>
      <c r="F879" s="11"/>
      <c r="G879" s="11"/>
      <c r="H879" s="11"/>
      <c r="I879" s="7"/>
      <c r="J879" s="11"/>
      <c r="K879" s="11"/>
      <c r="L879" s="11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spans="1:36" ht="24">
      <c r="A880" s="8"/>
      <c r="B880" s="7"/>
      <c r="C880" s="74"/>
      <c r="D880" s="11"/>
      <c r="E880" s="11"/>
      <c r="F880" s="11"/>
      <c r="G880" s="11"/>
      <c r="H880" s="11"/>
      <c r="I880" s="7"/>
      <c r="J880" s="11"/>
      <c r="K880" s="11"/>
      <c r="L880" s="11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spans="1:36" ht="24">
      <c r="A881" s="8"/>
      <c r="B881" s="7"/>
      <c r="C881" s="74"/>
      <c r="D881" s="11"/>
      <c r="E881" s="11"/>
      <c r="F881" s="11"/>
      <c r="G881" s="11"/>
      <c r="H881" s="11"/>
      <c r="I881" s="7"/>
      <c r="J881" s="11"/>
      <c r="K881" s="11"/>
      <c r="L881" s="11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spans="1:36" ht="24">
      <c r="A882" s="8"/>
      <c r="B882" s="7"/>
      <c r="C882" s="74"/>
      <c r="D882" s="11"/>
      <c r="E882" s="11"/>
      <c r="F882" s="11"/>
      <c r="G882" s="11"/>
      <c r="H882" s="11"/>
      <c r="I882" s="7"/>
      <c r="J882" s="11"/>
      <c r="K882" s="11"/>
      <c r="L882" s="11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spans="1:36" ht="24">
      <c r="A883" s="8"/>
      <c r="B883" s="7"/>
      <c r="C883" s="74"/>
      <c r="D883" s="11"/>
      <c r="E883" s="11"/>
      <c r="F883" s="11"/>
      <c r="G883" s="11"/>
      <c r="H883" s="11"/>
      <c r="I883" s="7"/>
      <c r="J883" s="11"/>
      <c r="K883" s="11"/>
      <c r="L883" s="11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spans="1:36" ht="24">
      <c r="A884" s="8"/>
      <c r="B884" s="7"/>
      <c r="C884" s="74"/>
      <c r="D884" s="11"/>
      <c r="E884" s="11"/>
      <c r="F884" s="11"/>
      <c r="G884" s="11"/>
      <c r="H884" s="11"/>
      <c r="I884" s="7"/>
      <c r="J884" s="11"/>
      <c r="K884" s="11"/>
      <c r="L884" s="11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spans="1:36" ht="24">
      <c r="A885" s="8"/>
      <c r="B885" s="7"/>
      <c r="C885" s="74"/>
      <c r="D885" s="11"/>
      <c r="E885" s="11"/>
      <c r="F885" s="11"/>
      <c r="G885" s="11"/>
      <c r="H885" s="11"/>
      <c r="I885" s="7"/>
      <c r="J885" s="11"/>
      <c r="K885" s="11"/>
      <c r="L885" s="11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spans="1:36" ht="24">
      <c r="A886" s="8"/>
      <c r="B886" s="7"/>
      <c r="C886" s="74"/>
      <c r="D886" s="11"/>
      <c r="E886" s="11"/>
      <c r="F886" s="11"/>
      <c r="G886" s="11"/>
      <c r="H886" s="11"/>
      <c r="I886" s="7"/>
      <c r="J886" s="11"/>
      <c r="K886" s="11"/>
      <c r="L886" s="11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spans="1:36" ht="24">
      <c r="A887" s="8"/>
      <c r="B887" s="7"/>
      <c r="C887" s="74"/>
      <c r="D887" s="11"/>
      <c r="E887" s="11"/>
      <c r="F887" s="11"/>
      <c r="G887" s="11"/>
      <c r="H887" s="11"/>
      <c r="I887" s="7"/>
      <c r="J887" s="11"/>
      <c r="K887" s="11"/>
      <c r="L887" s="11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spans="1:36" ht="24">
      <c r="A888" s="8"/>
      <c r="B888" s="7"/>
      <c r="C888" s="74"/>
      <c r="D888" s="11"/>
      <c r="E888" s="11"/>
      <c r="F888" s="11"/>
      <c r="G888" s="11"/>
      <c r="H888" s="11"/>
      <c r="I888" s="7"/>
      <c r="J888" s="11"/>
      <c r="K888" s="11"/>
      <c r="L888" s="11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spans="1:36" ht="24">
      <c r="A889" s="8"/>
      <c r="B889" s="7"/>
      <c r="C889" s="74"/>
      <c r="D889" s="11"/>
      <c r="E889" s="11"/>
      <c r="F889" s="11"/>
      <c r="G889" s="11"/>
      <c r="H889" s="11"/>
      <c r="I889" s="7"/>
      <c r="J889" s="11"/>
      <c r="K889" s="11"/>
      <c r="L889" s="11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spans="1:36" ht="24">
      <c r="A890" s="8"/>
      <c r="B890" s="7"/>
      <c r="C890" s="74"/>
      <c r="D890" s="11"/>
      <c r="E890" s="11"/>
      <c r="F890" s="11"/>
      <c r="G890" s="11"/>
      <c r="H890" s="11"/>
      <c r="I890" s="7"/>
      <c r="J890" s="11"/>
      <c r="K890" s="11"/>
      <c r="L890" s="11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spans="1:36" ht="24">
      <c r="A891" s="8"/>
      <c r="B891" s="7"/>
      <c r="C891" s="74"/>
      <c r="D891" s="11"/>
      <c r="E891" s="11"/>
      <c r="F891" s="11"/>
      <c r="G891" s="11"/>
      <c r="H891" s="11"/>
      <c r="I891" s="7"/>
      <c r="J891" s="11"/>
      <c r="K891" s="11"/>
      <c r="L891" s="11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spans="1:36" ht="24">
      <c r="A892" s="8"/>
      <c r="B892" s="7"/>
      <c r="C892" s="74"/>
      <c r="D892" s="11"/>
      <c r="E892" s="11"/>
      <c r="F892" s="11"/>
      <c r="G892" s="11"/>
      <c r="H892" s="11"/>
      <c r="I892" s="7"/>
      <c r="J892" s="11"/>
      <c r="K892" s="11"/>
      <c r="L892" s="11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spans="1:36" ht="24">
      <c r="A893" s="8"/>
      <c r="B893" s="7"/>
      <c r="C893" s="74"/>
      <c r="D893" s="11"/>
      <c r="E893" s="11"/>
      <c r="F893" s="11"/>
      <c r="G893" s="11"/>
      <c r="H893" s="11"/>
      <c r="I893" s="7"/>
      <c r="J893" s="11"/>
      <c r="K893" s="11"/>
      <c r="L893" s="11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spans="1:36" ht="24">
      <c r="A894" s="8"/>
      <c r="B894" s="7"/>
      <c r="C894" s="74"/>
      <c r="D894" s="11"/>
      <c r="E894" s="11"/>
      <c r="F894" s="11"/>
      <c r="G894" s="11"/>
      <c r="H894" s="11"/>
      <c r="I894" s="7"/>
      <c r="J894" s="11"/>
      <c r="K894" s="11"/>
      <c r="L894" s="11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spans="1:36" ht="24">
      <c r="A895" s="8"/>
      <c r="B895" s="7"/>
      <c r="C895" s="74"/>
      <c r="D895" s="11"/>
      <c r="E895" s="11"/>
      <c r="F895" s="11"/>
      <c r="G895" s="11"/>
      <c r="H895" s="11"/>
      <c r="I895" s="7"/>
      <c r="J895" s="11"/>
      <c r="K895" s="11"/>
      <c r="L895" s="11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spans="1:36" ht="24">
      <c r="A896" s="8"/>
      <c r="B896" s="7"/>
      <c r="C896" s="74"/>
      <c r="D896" s="11"/>
      <c r="E896" s="11"/>
      <c r="F896" s="11"/>
      <c r="G896" s="11"/>
      <c r="H896" s="11"/>
      <c r="I896" s="7"/>
      <c r="J896" s="11"/>
      <c r="K896" s="11"/>
      <c r="L896" s="11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spans="1:36" ht="24">
      <c r="A897" s="8"/>
      <c r="B897" s="7"/>
      <c r="C897" s="74"/>
      <c r="D897" s="11"/>
      <c r="E897" s="11"/>
      <c r="F897" s="11"/>
      <c r="G897" s="11"/>
      <c r="H897" s="11"/>
      <c r="I897" s="7"/>
      <c r="J897" s="11"/>
      <c r="K897" s="11"/>
      <c r="L897" s="11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spans="1:36" ht="24">
      <c r="A898" s="8"/>
      <c r="B898" s="7"/>
      <c r="C898" s="74"/>
      <c r="D898" s="11"/>
      <c r="E898" s="11"/>
      <c r="F898" s="11"/>
      <c r="G898" s="11"/>
      <c r="H898" s="11"/>
      <c r="I898" s="7"/>
      <c r="J898" s="11"/>
      <c r="K898" s="11"/>
      <c r="L898" s="11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spans="1:36" ht="24">
      <c r="A899" s="8"/>
      <c r="B899" s="7"/>
      <c r="C899" s="74"/>
      <c r="D899" s="11"/>
      <c r="E899" s="11"/>
      <c r="F899" s="11"/>
      <c r="G899" s="11"/>
      <c r="H899" s="11"/>
      <c r="I899" s="7"/>
      <c r="J899" s="11"/>
      <c r="K899" s="11"/>
      <c r="L899" s="11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spans="1:36" ht="24">
      <c r="A900" s="8"/>
      <c r="B900" s="7"/>
      <c r="C900" s="74"/>
      <c r="D900" s="11"/>
      <c r="E900" s="11"/>
      <c r="F900" s="11"/>
      <c r="G900" s="11"/>
      <c r="H900" s="11"/>
      <c r="I900" s="7"/>
      <c r="J900" s="11"/>
      <c r="K900" s="11"/>
      <c r="L900" s="11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spans="1:36" ht="24">
      <c r="A901" s="8"/>
      <c r="B901" s="7"/>
      <c r="C901" s="74"/>
      <c r="D901" s="11"/>
      <c r="E901" s="11"/>
      <c r="F901" s="11"/>
      <c r="G901" s="11"/>
      <c r="H901" s="11"/>
      <c r="I901" s="7"/>
      <c r="J901" s="11"/>
      <c r="K901" s="11"/>
      <c r="L901" s="11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spans="1:36" ht="24">
      <c r="A902" s="8"/>
      <c r="B902" s="7"/>
      <c r="C902" s="74"/>
      <c r="D902" s="11"/>
      <c r="E902" s="11"/>
      <c r="F902" s="11"/>
      <c r="G902" s="11"/>
      <c r="H902" s="11"/>
      <c r="I902" s="7"/>
      <c r="J902" s="11"/>
      <c r="K902" s="11"/>
      <c r="L902" s="11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spans="1:36" ht="24">
      <c r="A903" s="8"/>
      <c r="B903" s="7"/>
      <c r="C903" s="74"/>
      <c r="D903" s="11"/>
      <c r="E903" s="11"/>
      <c r="F903" s="11"/>
      <c r="G903" s="11"/>
      <c r="H903" s="11"/>
      <c r="I903" s="7"/>
      <c r="J903" s="11"/>
      <c r="K903" s="11"/>
      <c r="L903" s="11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spans="1:36" ht="24">
      <c r="A904" s="8"/>
      <c r="B904" s="7"/>
      <c r="C904" s="74"/>
      <c r="D904" s="11"/>
      <c r="E904" s="11"/>
      <c r="F904" s="11"/>
      <c r="G904" s="11"/>
      <c r="H904" s="11"/>
      <c r="I904" s="7"/>
      <c r="J904" s="11"/>
      <c r="K904" s="11"/>
      <c r="L904" s="11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spans="1:36" ht="24">
      <c r="A905" s="8"/>
      <c r="B905" s="7"/>
      <c r="C905" s="74"/>
      <c r="D905" s="11"/>
      <c r="E905" s="11"/>
      <c r="F905" s="11"/>
      <c r="G905" s="11"/>
      <c r="H905" s="11"/>
      <c r="I905" s="7"/>
      <c r="J905" s="11"/>
      <c r="K905" s="11"/>
      <c r="L905" s="11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spans="1:36" ht="24">
      <c r="A906" s="8"/>
      <c r="B906" s="7"/>
      <c r="C906" s="74"/>
      <c r="D906" s="11"/>
      <c r="E906" s="11"/>
      <c r="F906" s="11"/>
      <c r="G906" s="11"/>
      <c r="H906" s="11"/>
      <c r="I906" s="7"/>
      <c r="J906" s="11"/>
      <c r="K906" s="11"/>
      <c r="L906" s="11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spans="1:36" ht="24">
      <c r="A907" s="8"/>
      <c r="B907" s="7"/>
      <c r="C907" s="74"/>
      <c r="D907" s="11"/>
      <c r="E907" s="11"/>
      <c r="F907" s="11"/>
      <c r="G907" s="11"/>
      <c r="H907" s="11"/>
      <c r="I907" s="7"/>
      <c r="J907" s="11"/>
      <c r="K907" s="11"/>
      <c r="L907" s="11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spans="1:36" ht="24">
      <c r="A908" s="8"/>
      <c r="B908" s="7"/>
      <c r="C908" s="74"/>
      <c r="D908" s="11"/>
      <c r="E908" s="11"/>
      <c r="F908" s="11"/>
      <c r="G908" s="11"/>
      <c r="H908" s="11"/>
      <c r="I908" s="7"/>
      <c r="J908" s="11"/>
      <c r="K908" s="11"/>
      <c r="L908" s="11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spans="1:36" ht="24">
      <c r="A909" s="8"/>
      <c r="B909" s="7"/>
      <c r="C909" s="74"/>
      <c r="D909" s="11"/>
      <c r="E909" s="11"/>
      <c r="F909" s="11"/>
      <c r="G909" s="11"/>
      <c r="H909" s="11"/>
      <c r="I909" s="7"/>
      <c r="J909" s="11"/>
      <c r="K909" s="11"/>
      <c r="L909" s="11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spans="1:36" ht="24">
      <c r="A910" s="8"/>
      <c r="B910" s="7"/>
      <c r="C910" s="74"/>
      <c r="D910" s="11"/>
      <c r="E910" s="11"/>
      <c r="F910" s="11"/>
      <c r="G910" s="11"/>
      <c r="H910" s="11"/>
      <c r="I910" s="7"/>
      <c r="J910" s="11"/>
      <c r="K910" s="11"/>
      <c r="L910" s="11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spans="1:36" ht="24">
      <c r="A911" s="8"/>
      <c r="B911" s="7"/>
      <c r="C911" s="74"/>
      <c r="D911" s="11"/>
      <c r="E911" s="11"/>
      <c r="F911" s="11"/>
      <c r="G911" s="11"/>
      <c r="H911" s="11"/>
      <c r="I911" s="7"/>
      <c r="J911" s="11"/>
      <c r="K911" s="11"/>
      <c r="L911" s="11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spans="1:36" ht="24">
      <c r="A912" s="8"/>
      <c r="B912" s="7"/>
      <c r="C912" s="74"/>
      <c r="D912" s="11"/>
      <c r="E912" s="11"/>
      <c r="F912" s="11"/>
      <c r="G912" s="11"/>
      <c r="H912" s="11"/>
      <c r="I912" s="7"/>
      <c r="J912" s="11"/>
      <c r="K912" s="11"/>
      <c r="L912" s="11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spans="1:36" ht="24">
      <c r="A913" s="8"/>
      <c r="B913" s="7"/>
      <c r="C913" s="74"/>
      <c r="D913" s="11"/>
      <c r="E913" s="11"/>
      <c r="F913" s="11"/>
      <c r="G913" s="11"/>
      <c r="H913" s="11"/>
      <c r="I913" s="7"/>
      <c r="J913" s="11"/>
      <c r="K913" s="11"/>
      <c r="L913" s="11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spans="1:36" ht="24">
      <c r="A914" s="8"/>
      <c r="B914" s="7"/>
      <c r="C914" s="74"/>
      <c r="D914" s="11"/>
      <c r="E914" s="11"/>
      <c r="F914" s="11"/>
      <c r="G914" s="11"/>
      <c r="H914" s="11"/>
      <c r="I914" s="7"/>
      <c r="J914" s="11"/>
      <c r="K914" s="11"/>
      <c r="L914" s="11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spans="1:36" ht="24">
      <c r="A915" s="8"/>
      <c r="B915" s="7"/>
      <c r="C915" s="74"/>
      <c r="D915" s="11"/>
      <c r="E915" s="11"/>
      <c r="F915" s="11"/>
      <c r="G915" s="11"/>
      <c r="H915" s="11"/>
      <c r="I915" s="7"/>
      <c r="J915" s="11"/>
      <c r="K915" s="11"/>
      <c r="L915" s="11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spans="1:36" ht="24">
      <c r="A916" s="8"/>
      <c r="B916" s="7"/>
      <c r="C916" s="74"/>
      <c r="D916" s="11"/>
      <c r="E916" s="11"/>
      <c r="F916" s="11"/>
      <c r="G916" s="11"/>
      <c r="H916" s="11"/>
      <c r="I916" s="7"/>
      <c r="J916" s="11"/>
      <c r="K916" s="11"/>
      <c r="L916" s="11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spans="1:36" ht="24">
      <c r="A917" s="8"/>
      <c r="B917" s="7"/>
      <c r="C917" s="74"/>
      <c r="D917" s="11"/>
      <c r="E917" s="11"/>
      <c r="F917" s="11"/>
      <c r="G917" s="11"/>
      <c r="H917" s="11"/>
      <c r="I917" s="7"/>
      <c r="J917" s="11"/>
      <c r="K917" s="11"/>
      <c r="L917" s="11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spans="1:36" ht="24">
      <c r="A918" s="8"/>
      <c r="B918" s="7"/>
      <c r="C918" s="74"/>
      <c r="D918" s="11"/>
      <c r="E918" s="11"/>
      <c r="F918" s="11"/>
      <c r="G918" s="11"/>
      <c r="H918" s="11"/>
      <c r="I918" s="7"/>
      <c r="J918" s="11"/>
      <c r="K918" s="11"/>
      <c r="L918" s="11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spans="1:36" ht="24">
      <c r="A919" s="8"/>
      <c r="B919" s="7"/>
      <c r="C919" s="74"/>
      <c r="D919" s="11"/>
      <c r="E919" s="11"/>
      <c r="F919" s="11"/>
      <c r="G919" s="11"/>
      <c r="H919" s="11"/>
      <c r="I919" s="7"/>
      <c r="J919" s="11"/>
      <c r="K919" s="11"/>
      <c r="L919" s="11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spans="1:36" ht="24">
      <c r="A920" s="8"/>
      <c r="B920" s="7"/>
      <c r="C920" s="74"/>
      <c r="D920" s="11"/>
      <c r="E920" s="11"/>
      <c r="F920" s="11"/>
      <c r="G920" s="11"/>
      <c r="H920" s="11"/>
      <c r="I920" s="7"/>
      <c r="J920" s="11"/>
      <c r="K920" s="11"/>
      <c r="L920" s="11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spans="1:36" ht="24">
      <c r="A921" s="8"/>
      <c r="B921" s="7"/>
      <c r="C921" s="74"/>
      <c r="D921" s="11"/>
      <c r="E921" s="11"/>
      <c r="F921" s="11"/>
      <c r="G921" s="11"/>
      <c r="H921" s="11"/>
      <c r="I921" s="7"/>
      <c r="J921" s="11"/>
      <c r="K921" s="11"/>
      <c r="L921" s="11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spans="1:36" ht="24">
      <c r="A922" s="8"/>
      <c r="B922" s="7"/>
      <c r="C922" s="74"/>
      <c r="D922" s="11"/>
      <c r="E922" s="11"/>
      <c r="F922" s="11"/>
      <c r="G922" s="11"/>
      <c r="H922" s="11"/>
      <c r="I922" s="7"/>
      <c r="J922" s="11"/>
      <c r="K922" s="11"/>
      <c r="L922" s="11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spans="1:36" ht="24">
      <c r="A923" s="8"/>
      <c r="B923" s="7"/>
      <c r="C923" s="74"/>
      <c r="D923" s="11"/>
      <c r="E923" s="11"/>
      <c r="F923" s="11"/>
      <c r="G923" s="11"/>
      <c r="H923" s="11"/>
      <c r="I923" s="7"/>
      <c r="J923" s="11"/>
      <c r="K923" s="11"/>
      <c r="L923" s="11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spans="1:36" ht="24">
      <c r="A924" s="8"/>
      <c r="B924" s="7"/>
      <c r="C924" s="74"/>
      <c r="D924" s="11"/>
      <c r="E924" s="11"/>
      <c r="F924" s="11"/>
      <c r="G924" s="11"/>
      <c r="H924" s="11"/>
      <c r="I924" s="7"/>
      <c r="J924" s="11"/>
      <c r="K924" s="11"/>
      <c r="L924" s="11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spans="1:36" ht="24">
      <c r="A925" s="8"/>
      <c r="B925" s="7"/>
      <c r="C925" s="74"/>
      <c r="D925" s="11"/>
      <c r="E925" s="11"/>
      <c r="F925" s="11"/>
      <c r="G925" s="11"/>
      <c r="H925" s="11"/>
      <c r="I925" s="7"/>
      <c r="J925" s="11"/>
      <c r="K925" s="11"/>
      <c r="L925" s="11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spans="1:36" ht="24">
      <c r="A926" s="8"/>
      <c r="B926" s="7"/>
      <c r="C926" s="74"/>
      <c r="D926" s="11"/>
      <c r="E926" s="11"/>
      <c r="F926" s="11"/>
      <c r="G926" s="11"/>
      <c r="H926" s="11"/>
      <c r="I926" s="7"/>
      <c r="J926" s="11"/>
      <c r="K926" s="11"/>
      <c r="L926" s="11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spans="1:36" ht="24">
      <c r="A927" s="8"/>
      <c r="B927" s="7"/>
      <c r="C927" s="74"/>
      <c r="D927" s="11"/>
      <c r="E927" s="11"/>
      <c r="F927" s="11"/>
      <c r="G927" s="11"/>
      <c r="H927" s="11"/>
      <c r="I927" s="7"/>
      <c r="J927" s="11"/>
      <c r="K927" s="11"/>
      <c r="L927" s="11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spans="1:36" ht="24">
      <c r="A928" s="8"/>
      <c r="B928" s="7"/>
      <c r="C928" s="74"/>
      <c r="D928" s="11"/>
      <c r="E928" s="11"/>
      <c r="F928" s="11"/>
      <c r="G928" s="11"/>
      <c r="H928" s="11"/>
      <c r="I928" s="7"/>
      <c r="J928" s="11"/>
      <c r="K928" s="11"/>
      <c r="L928" s="11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spans="1:36" ht="24">
      <c r="A929" s="8"/>
      <c r="B929" s="7"/>
      <c r="C929" s="74"/>
      <c r="D929" s="11"/>
      <c r="E929" s="11"/>
      <c r="F929" s="11"/>
      <c r="G929" s="11"/>
      <c r="H929" s="11"/>
      <c r="I929" s="7"/>
      <c r="J929" s="11"/>
      <c r="K929" s="11"/>
      <c r="L929" s="11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spans="1:36" ht="24">
      <c r="A930" s="8"/>
      <c r="B930" s="7"/>
      <c r="C930" s="74"/>
      <c r="D930" s="11"/>
      <c r="E930" s="11"/>
      <c r="F930" s="11"/>
      <c r="G930" s="11"/>
      <c r="H930" s="11"/>
      <c r="I930" s="7"/>
      <c r="J930" s="11"/>
      <c r="K930" s="11"/>
      <c r="L930" s="11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spans="1:36" ht="24">
      <c r="A931" s="8"/>
      <c r="B931" s="7"/>
      <c r="C931" s="74"/>
      <c r="D931" s="11"/>
      <c r="E931" s="11"/>
      <c r="F931" s="11"/>
      <c r="G931" s="11"/>
      <c r="H931" s="11"/>
      <c r="I931" s="7"/>
      <c r="J931" s="11"/>
      <c r="K931" s="11"/>
      <c r="L931" s="11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spans="1:36" ht="24">
      <c r="A932" s="8"/>
      <c r="B932" s="7"/>
      <c r="C932" s="74"/>
      <c r="D932" s="11"/>
      <c r="E932" s="11"/>
      <c r="F932" s="11"/>
      <c r="G932" s="11"/>
      <c r="H932" s="11"/>
      <c r="I932" s="7"/>
      <c r="J932" s="11"/>
      <c r="K932" s="11"/>
      <c r="L932" s="11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spans="1:36" ht="24">
      <c r="A933" s="8"/>
      <c r="B933" s="7"/>
      <c r="C933" s="74"/>
      <c r="D933" s="11"/>
      <c r="E933" s="11"/>
      <c r="F933" s="11"/>
      <c r="G933" s="11"/>
      <c r="H933" s="11"/>
      <c r="I933" s="7"/>
      <c r="J933" s="11"/>
      <c r="K933" s="11"/>
      <c r="L933" s="11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spans="1:36" ht="24">
      <c r="A934" s="8"/>
      <c r="B934" s="7"/>
      <c r="C934" s="74"/>
      <c r="D934" s="11"/>
      <c r="E934" s="11"/>
      <c r="F934" s="11"/>
      <c r="G934" s="11"/>
      <c r="H934" s="11"/>
      <c r="I934" s="7"/>
      <c r="J934" s="11"/>
      <c r="K934" s="11"/>
      <c r="L934" s="11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spans="1:36" ht="24">
      <c r="A935" s="8"/>
      <c r="B935" s="7"/>
      <c r="C935" s="74"/>
      <c r="D935" s="11"/>
      <c r="E935" s="11"/>
      <c r="F935" s="11"/>
      <c r="G935" s="11"/>
      <c r="H935" s="11"/>
      <c r="I935" s="7"/>
      <c r="J935" s="11"/>
      <c r="K935" s="11"/>
      <c r="L935" s="11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spans="1:36" ht="24">
      <c r="A936" s="8"/>
      <c r="B936" s="7"/>
      <c r="C936" s="74"/>
      <c r="D936" s="11"/>
      <c r="E936" s="11"/>
      <c r="F936" s="11"/>
      <c r="G936" s="11"/>
      <c r="H936" s="11"/>
      <c r="I936" s="7"/>
      <c r="J936" s="11"/>
      <c r="K936" s="11"/>
      <c r="L936" s="11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spans="1:36" ht="24">
      <c r="A937" s="8"/>
      <c r="B937" s="7"/>
      <c r="C937" s="74"/>
      <c r="D937" s="11"/>
      <c r="E937" s="11"/>
      <c r="F937" s="11"/>
      <c r="G937" s="11"/>
      <c r="H937" s="11"/>
      <c r="I937" s="7"/>
      <c r="J937" s="11"/>
      <c r="K937" s="11"/>
      <c r="L937" s="11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spans="1:36" ht="24">
      <c r="A938" s="8"/>
      <c r="B938" s="7"/>
      <c r="C938" s="74"/>
      <c r="D938" s="11"/>
      <c r="E938" s="11"/>
      <c r="F938" s="11"/>
      <c r="G938" s="11"/>
      <c r="H938" s="11"/>
      <c r="I938" s="7"/>
      <c r="J938" s="11"/>
      <c r="K938" s="11"/>
      <c r="L938" s="11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spans="1:36" ht="24">
      <c r="A939" s="8"/>
      <c r="B939" s="7"/>
      <c r="C939" s="74"/>
      <c r="D939" s="11"/>
      <c r="E939" s="11"/>
      <c r="F939" s="11"/>
      <c r="G939" s="11"/>
      <c r="H939" s="11"/>
      <c r="I939" s="7"/>
      <c r="J939" s="11"/>
      <c r="K939" s="11"/>
      <c r="L939" s="11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spans="1:36" ht="24">
      <c r="A940" s="8"/>
      <c r="B940" s="7"/>
      <c r="C940" s="74"/>
      <c r="D940" s="11"/>
      <c r="E940" s="11"/>
      <c r="F940" s="11"/>
      <c r="G940" s="11"/>
      <c r="H940" s="11"/>
      <c r="I940" s="7"/>
      <c r="J940" s="11"/>
      <c r="K940" s="11"/>
      <c r="L940" s="11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spans="1:36" ht="24">
      <c r="A941" s="8"/>
      <c r="B941" s="7"/>
      <c r="C941" s="74"/>
      <c r="D941" s="11"/>
      <c r="E941" s="11"/>
      <c r="F941" s="11"/>
      <c r="G941" s="11"/>
      <c r="H941" s="11"/>
      <c r="I941" s="7"/>
      <c r="J941" s="11"/>
      <c r="K941" s="11"/>
      <c r="L941" s="11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spans="1:36" ht="24">
      <c r="A942" s="8"/>
      <c r="B942" s="7"/>
      <c r="C942" s="74"/>
      <c r="D942" s="11"/>
      <c r="E942" s="11"/>
      <c r="F942" s="11"/>
      <c r="G942" s="11"/>
      <c r="H942" s="11"/>
      <c r="I942" s="7"/>
      <c r="J942" s="11"/>
      <c r="K942" s="11"/>
      <c r="L942" s="11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spans="1:36" ht="24">
      <c r="A943" s="8"/>
      <c r="B943" s="7"/>
      <c r="C943" s="74"/>
      <c r="D943" s="11"/>
      <c r="E943" s="11"/>
      <c r="F943" s="11"/>
      <c r="G943" s="11"/>
      <c r="H943" s="11"/>
      <c r="I943" s="7"/>
      <c r="J943" s="11"/>
      <c r="K943" s="11"/>
      <c r="L943" s="11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spans="1:36" ht="24">
      <c r="A944" s="8"/>
      <c r="B944" s="7"/>
      <c r="C944" s="74"/>
      <c r="D944" s="11"/>
      <c r="E944" s="11"/>
      <c r="F944" s="11"/>
      <c r="G944" s="11"/>
      <c r="H944" s="11"/>
      <c r="I944" s="7"/>
      <c r="J944" s="11"/>
      <c r="K944" s="11"/>
      <c r="L944" s="11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spans="1:36" ht="24">
      <c r="A945" s="8"/>
      <c r="B945" s="7"/>
      <c r="C945" s="74"/>
      <c r="D945" s="11"/>
      <c r="E945" s="11"/>
      <c r="F945" s="11"/>
      <c r="G945" s="11"/>
      <c r="H945" s="11"/>
      <c r="I945" s="7"/>
      <c r="J945" s="11"/>
      <c r="K945" s="11"/>
      <c r="L945" s="11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spans="1:36" ht="24">
      <c r="A946" s="8"/>
      <c r="B946" s="7"/>
      <c r="C946" s="74"/>
      <c r="D946" s="11"/>
      <c r="E946" s="11"/>
      <c r="F946" s="11"/>
      <c r="G946" s="11"/>
      <c r="H946" s="11"/>
      <c r="I946" s="7"/>
      <c r="J946" s="11"/>
      <c r="K946" s="11"/>
      <c r="L946" s="11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spans="1:36" ht="24">
      <c r="A947" s="8"/>
      <c r="B947" s="7"/>
      <c r="C947" s="74"/>
      <c r="D947" s="11"/>
      <c r="E947" s="11"/>
      <c r="F947" s="11"/>
      <c r="G947" s="11"/>
      <c r="H947" s="11"/>
      <c r="I947" s="7"/>
      <c r="J947" s="11"/>
      <c r="K947" s="11"/>
      <c r="L947" s="11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spans="1:36" ht="24">
      <c r="A948" s="8"/>
      <c r="B948" s="7"/>
      <c r="C948" s="74"/>
      <c r="D948" s="11"/>
      <c r="E948" s="11"/>
      <c r="F948" s="11"/>
      <c r="G948" s="11"/>
      <c r="H948" s="11"/>
      <c r="I948" s="7"/>
      <c r="J948" s="11"/>
      <c r="K948" s="11"/>
      <c r="L948" s="11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spans="1:36" ht="24">
      <c r="A949" s="8"/>
      <c r="B949" s="7"/>
      <c r="C949" s="74"/>
      <c r="D949" s="11"/>
      <c r="E949" s="11"/>
      <c r="F949" s="11"/>
      <c r="G949" s="11"/>
      <c r="H949" s="11"/>
      <c r="I949" s="7"/>
      <c r="J949" s="11"/>
      <c r="K949" s="11"/>
      <c r="L949" s="11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spans="1:36" ht="24">
      <c r="A950" s="8"/>
      <c r="B950" s="7"/>
      <c r="C950" s="74"/>
      <c r="D950" s="11"/>
      <c r="E950" s="11"/>
      <c r="F950" s="11"/>
      <c r="G950" s="11"/>
      <c r="H950" s="11"/>
      <c r="I950" s="7"/>
      <c r="J950" s="11"/>
      <c r="K950" s="11"/>
      <c r="L950" s="11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spans="1:36" ht="24">
      <c r="A951" s="8"/>
      <c r="B951" s="7"/>
      <c r="C951" s="74"/>
      <c r="D951" s="11"/>
      <c r="E951" s="11"/>
      <c r="F951" s="11"/>
      <c r="G951" s="11"/>
      <c r="H951" s="11"/>
      <c r="I951" s="7"/>
      <c r="J951" s="11"/>
      <c r="K951" s="11"/>
      <c r="L951" s="11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spans="1:36" ht="24">
      <c r="A952" s="8"/>
      <c r="B952" s="7"/>
      <c r="C952" s="74"/>
      <c r="D952" s="11"/>
      <c r="E952" s="11"/>
      <c r="F952" s="11"/>
      <c r="G952" s="11"/>
      <c r="H952" s="11"/>
      <c r="I952" s="7"/>
      <c r="J952" s="11"/>
      <c r="K952" s="11"/>
      <c r="L952" s="11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spans="1:36" ht="24">
      <c r="A953" s="8"/>
      <c r="B953" s="7"/>
      <c r="C953" s="74"/>
      <c r="D953" s="11"/>
      <c r="E953" s="11"/>
      <c r="F953" s="11"/>
      <c r="G953" s="11"/>
      <c r="H953" s="11"/>
      <c r="I953" s="7"/>
      <c r="J953" s="11"/>
      <c r="K953" s="11"/>
      <c r="L953" s="11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spans="1:36" ht="24">
      <c r="A954" s="8"/>
      <c r="B954" s="7"/>
      <c r="C954" s="74"/>
      <c r="D954" s="11"/>
      <c r="E954" s="11"/>
      <c r="F954" s="11"/>
      <c r="G954" s="11"/>
      <c r="H954" s="11"/>
      <c r="I954" s="7"/>
      <c r="J954" s="11"/>
      <c r="K954" s="11"/>
      <c r="L954" s="11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spans="1:36" ht="24">
      <c r="A955" s="8"/>
      <c r="B955" s="7"/>
      <c r="C955" s="74"/>
      <c r="D955" s="11"/>
      <c r="E955" s="11"/>
      <c r="F955" s="11"/>
      <c r="G955" s="11"/>
      <c r="H955" s="11"/>
      <c r="I955" s="7"/>
      <c r="J955" s="11"/>
      <c r="K955" s="11"/>
      <c r="L955" s="11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spans="1:36" ht="24">
      <c r="A956" s="8"/>
      <c r="B956" s="7"/>
      <c r="C956" s="74"/>
      <c r="D956" s="11"/>
      <c r="E956" s="11"/>
      <c r="F956" s="11"/>
      <c r="G956" s="11"/>
      <c r="H956" s="11"/>
      <c r="I956" s="7"/>
      <c r="J956" s="11"/>
      <c r="K956" s="11"/>
      <c r="L956" s="11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spans="1:36" ht="24">
      <c r="A957" s="8"/>
      <c r="B957" s="7"/>
      <c r="C957" s="74"/>
      <c r="D957" s="11"/>
      <c r="E957" s="11"/>
      <c r="F957" s="11"/>
      <c r="G957" s="11"/>
      <c r="H957" s="11"/>
      <c r="I957" s="7"/>
      <c r="J957" s="11"/>
      <c r="K957" s="11"/>
      <c r="L957" s="11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spans="1:36" ht="24">
      <c r="A958" s="8"/>
      <c r="B958" s="7"/>
      <c r="C958" s="74"/>
      <c r="D958" s="11"/>
      <c r="E958" s="11"/>
      <c r="F958" s="11"/>
      <c r="G958" s="11"/>
      <c r="H958" s="11"/>
      <c r="I958" s="7"/>
      <c r="J958" s="11"/>
      <c r="K958" s="11"/>
      <c r="L958" s="11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spans="1:36" ht="24">
      <c r="A959" s="8"/>
      <c r="B959" s="7"/>
      <c r="C959" s="74"/>
      <c r="D959" s="11"/>
      <c r="E959" s="11"/>
      <c r="F959" s="11"/>
      <c r="G959" s="11"/>
      <c r="H959" s="11"/>
      <c r="I959" s="7"/>
      <c r="J959" s="11"/>
      <c r="K959" s="11"/>
      <c r="L959" s="11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spans="1:36" ht="24">
      <c r="A960" s="8"/>
      <c r="B960" s="7"/>
      <c r="C960" s="74"/>
      <c r="D960" s="11"/>
      <c r="E960" s="11"/>
      <c r="F960" s="11"/>
      <c r="G960" s="11"/>
      <c r="H960" s="11"/>
      <c r="I960" s="7"/>
      <c r="J960" s="11"/>
      <c r="K960" s="11"/>
      <c r="L960" s="11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spans="1:36" ht="24">
      <c r="A961" s="8"/>
      <c r="B961" s="7"/>
      <c r="C961" s="74"/>
      <c r="D961" s="11"/>
      <c r="E961" s="11"/>
      <c r="F961" s="11"/>
      <c r="G961" s="11"/>
      <c r="H961" s="11"/>
      <c r="I961" s="7"/>
      <c r="J961" s="11"/>
      <c r="K961" s="11"/>
      <c r="L961" s="11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spans="1:36" ht="24">
      <c r="A962" s="8"/>
      <c r="B962" s="7"/>
      <c r="C962" s="74"/>
      <c r="D962" s="11"/>
      <c r="E962" s="11"/>
      <c r="F962" s="11"/>
      <c r="G962" s="11"/>
      <c r="H962" s="11"/>
      <c r="I962" s="7"/>
      <c r="J962" s="11"/>
      <c r="K962" s="11"/>
      <c r="L962" s="11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spans="1:36" ht="24">
      <c r="A963" s="8"/>
      <c r="B963" s="7"/>
      <c r="C963" s="74"/>
      <c r="D963" s="11"/>
      <c r="E963" s="11"/>
      <c r="F963" s="11"/>
      <c r="G963" s="11"/>
      <c r="H963" s="11"/>
      <c r="I963" s="7"/>
      <c r="J963" s="11"/>
      <c r="K963" s="11"/>
      <c r="L963" s="11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spans="1:36" ht="24">
      <c r="A964" s="8"/>
      <c r="B964" s="7"/>
      <c r="C964" s="74"/>
      <c r="D964" s="11"/>
      <c r="E964" s="11"/>
      <c r="F964" s="11"/>
      <c r="G964" s="11"/>
      <c r="H964" s="11"/>
      <c r="I964" s="7"/>
      <c r="J964" s="11"/>
      <c r="K964" s="11"/>
      <c r="L964" s="11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spans="1:36" ht="24">
      <c r="A965" s="8"/>
      <c r="B965" s="7"/>
      <c r="C965" s="74"/>
      <c r="D965" s="11"/>
      <c r="E965" s="11"/>
      <c r="F965" s="11"/>
      <c r="G965" s="11"/>
      <c r="H965" s="11"/>
      <c r="I965" s="7"/>
      <c r="J965" s="11"/>
      <c r="K965" s="11"/>
      <c r="L965" s="11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spans="1:36" ht="24">
      <c r="A966" s="8"/>
      <c r="B966" s="7"/>
      <c r="C966" s="74"/>
      <c r="D966" s="11"/>
      <c r="E966" s="11"/>
      <c r="F966" s="11"/>
      <c r="G966" s="11"/>
      <c r="H966" s="11"/>
      <c r="I966" s="7"/>
      <c r="J966" s="11"/>
      <c r="K966" s="11"/>
      <c r="L966" s="11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spans="1:36" ht="24">
      <c r="A967" s="8"/>
      <c r="B967" s="7"/>
      <c r="C967" s="74"/>
      <c r="D967" s="11"/>
      <c r="E967" s="11"/>
      <c r="F967" s="11"/>
      <c r="G967" s="11"/>
      <c r="H967" s="11"/>
      <c r="I967" s="7"/>
      <c r="J967" s="11"/>
      <c r="K967" s="11"/>
      <c r="L967" s="11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spans="1:36" ht="24">
      <c r="A968" s="8"/>
      <c r="B968" s="7"/>
      <c r="C968" s="74"/>
      <c r="D968" s="11"/>
      <c r="E968" s="11"/>
      <c r="F968" s="11"/>
      <c r="G968" s="11"/>
      <c r="H968" s="11"/>
      <c r="I968" s="7"/>
      <c r="J968" s="11"/>
      <c r="K968" s="11"/>
      <c r="L968" s="11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spans="1:36" ht="24">
      <c r="A969" s="8"/>
      <c r="B969" s="7"/>
      <c r="C969" s="74"/>
      <c r="D969" s="11"/>
      <c r="E969" s="11"/>
      <c r="F969" s="11"/>
      <c r="G969" s="11"/>
      <c r="H969" s="11"/>
      <c r="I969" s="7"/>
      <c r="J969" s="11"/>
      <c r="K969" s="11"/>
      <c r="L969" s="11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spans="1:36" ht="24">
      <c r="A970" s="8"/>
      <c r="B970" s="7"/>
      <c r="C970" s="74"/>
      <c r="D970" s="11"/>
      <c r="E970" s="11"/>
      <c r="F970" s="11"/>
      <c r="G970" s="11"/>
      <c r="H970" s="11"/>
      <c r="I970" s="7"/>
      <c r="J970" s="11"/>
      <c r="K970" s="11"/>
      <c r="L970" s="11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spans="1:36" ht="24">
      <c r="A971" s="8"/>
      <c r="B971" s="7"/>
      <c r="C971" s="74"/>
      <c r="D971" s="11"/>
      <c r="E971" s="11"/>
      <c r="F971" s="11"/>
      <c r="G971" s="11"/>
      <c r="H971" s="11"/>
      <c r="I971" s="7"/>
      <c r="J971" s="11"/>
      <c r="K971" s="11"/>
      <c r="L971" s="11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spans="1:36" ht="24">
      <c r="A972" s="8"/>
      <c r="B972" s="7"/>
      <c r="C972" s="74"/>
      <c r="D972" s="11"/>
      <c r="E972" s="11"/>
      <c r="F972" s="11"/>
      <c r="G972" s="11"/>
      <c r="H972" s="11"/>
      <c r="I972" s="7"/>
      <c r="J972" s="11"/>
      <c r="K972" s="11"/>
      <c r="L972" s="11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spans="1:36" ht="24">
      <c r="A973" s="8"/>
      <c r="B973" s="7"/>
      <c r="C973" s="74"/>
      <c r="D973" s="11"/>
      <c r="E973" s="11"/>
      <c r="F973" s="11"/>
      <c r="G973" s="11"/>
      <c r="H973" s="11"/>
      <c r="I973" s="7"/>
      <c r="J973" s="11"/>
      <c r="K973" s="11"/>
      <c r="L973" s="11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spans="1:36" ht="24">
      <c r="A974" s="8"/>
      <c r="B974" s="7"/>
      <c r="C974" s="74"/>
      <c r="D974" s="11"/>
      <c r="E974" s="11"/>
      <c r="F974" s="11"/>
      <c r="G974" s="11"/>
      <c r="H974" s="11"/>
      <c r="I974" s="7"/>
      <c r="J974" s="11"/>
      <c r="K974" s="11"/>
      <c r="L974" s="11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spans="1:36" ht="24">
      <c r="A975" s="8"/>
      <c r="B975" s="7"/>
      <c r="C975" s="74"/>
      <c r="D975" s="11"/>
      <c r="E975" s="11"/>
      <c r="F975" s="11"/>
      <c r="G975" s="11"/>
      <c r="H975" s="11"/>
      <c r="I975" s="7"/>
      <c r="J975" s="11"/>
      <c r="K975" s="11"/>
      <c r="L975" s="11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spans="1:36" ht="24">
      <c r="A976" s="8"/>
      <c r="B976" s="7"/>
      <c r="C976" s="74"/>
      <c r="D976" s="11"/>
      <c r="E976" s="11"/>
      <c r="F976" s="11"/>
      <c r="G976" s="11"/>
      <c r="H976" s="11"/>
      <c r="I976" s="7"/>
      <c r="J976" s="11"/>
      <c r="K976" s="11"/>
      <c r="L976" s="11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spans="1:36" ht="24">
      <c r="A977" s="8"/>
      <c r="B977" s="7"/>
      <c r="C977" s="74"/>
      <c r="D977" s="11"/>
      <c r="E977" s="11"/>
      <c r="F977" s="11"/>
      <c r="G977" s="11"/>
      <c r="H977" s="11"/>
      <c r="I977" s="7"/>
      <c r="J977" s="11"/>
      <c r="K977" s="11"/>
      <c r="L977" s="11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spans="1:36" ht="24">
      <c r="A978" s="8"/>
      <c r="B978" s="7"/>
      <c r="C978" s="74"/>
      <c r="D978" s="11"/>
      <c r="E978" s="11"/>
      <c r="F978" s="11"/>
      <c r="G978" s="11"/>
      <c r="H978" s="11"/>
      <c r="I978" s="7"/>
      <c r="J978" s="11"/>
      <c r="K978" s="11"/>
      <c r="L978" s="11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spans="1:36" ht="24">
      <c r="A979" s="8"/>
      <c r="B979" s="7"/>
      <c r="C979" s="74"/>
      <c r="D979" s="11"/>
      <c r="E979" s="11"/>
      <c r="F979" s="11"/>
      <c r="G979" s="11"/>
      <c r="H979" s="11"/>
      <c r="I979" s="7"/>
      <c r="J979" s="11"/>
      <c r="K979" s="11"/>
      <c r="L979" s="11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spans="1:36" ht="24">
      <c r="A980" s="8"/>
      <c r="B980" s="7"/>
      <c r="C980" s="74"/>
      <c r="D980" s="11"/>
      <c r="E980" s="11"/>
      <c r="F980" s="11"/>
      <c r="G980" s="11"/>
      <c r="H980" s="11"/>
      <c r="I980" s="7"/>
      <c r="J980" s="11"/>
      <c r="K980" s="11"/>
      <c r="L980" s="11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spans="1:36" ht="24">
      <c r="A981" s="8"/>
      <c r="B981" s="7"/>
      <c r="C981" s="74"/>
      <c r="D981" s="11"/>
      <c r="E981" s="11"/>
      <c r="F981" s="11"/>
      <c r="G981" s="11"/>
      <c r="H981" s="11"/>
      <c r="I981" s="7"/>
      <c r="J981" s="11"/>
      <c r="K981" s="11"/>
      <c r="L981" s="11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spans="1:36" ht="24">
      <c r="A982" s="8"/>
      <c r="B982" s="7"/>
      <c r="C982" s="74"/>
      <c r="D982" s="11"/>
      <c r="E982" s="11"/>
      <c r="F982" s="11"/>
      <c r="G982" s="11"/>
      <c r="H982" s="11"/>
      <c r="I982" s="7"/>
      <c r="J982" s="11"/>
      <c r="K982" s="11"/>
      <c r="L982" s="11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spans="1:36" ht="24">
      <c r="A983" s="8"/>
      <c r="B983" s="7"/>
      <c r="C983" s="74"/>
      <c r="D983" s="11"/>
      <c r="E983" s="11"/>
      <c r="F983" s="11"/>
      <c r="G983" s="11"/>
      <c r="H983" s="11"/>
      <c r="I983" s="7"/>
      <c r="J983" s="11"/>
      <c r="K983" s="11"/>
      <c r="L983" s="11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spans="1:36" ht="24">
      <c r="A984" s="8"/>
      <c r="B984" s="7"/>
      <c r="C984" s="74"/>
      <c r="D984" s="11"/>
      <c r="E984" s="11"/>
      <c r="F984" s="11"/>
      <c r="G984" s="11"/>
      <c r="H984" s="11"/>
      <c r="I984" s="7"/>
      <c r="J984" s="11"/>
      <c r="K984" s="11"/>
      <c r="L984" s="11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spans="1:36" ht="24">
      <c r="A985" s="8"/>
      <c r="B985" s="7"/>
      <c r="C985" s="74"/>
      <c r="D985" s="11"/>
      <c r="E985" s="11"/>
      <c r="F985" s="11"/>
      <c r="G985" s="11"/>
      <c r="H985" s="11"/>
      <c r="I985" s="7"/>
      <c r="J985" s="11"/>
      <c r="K985" s="11"/>
      <c r="L985" s="11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spans="1:36" ht="24">
      <c r="A986" s="8"/>
      <c r="B986" s="7"/>
      <c r="C986" s="74"/>
      <c r="D986" s="11"/>
      <c r="E986" s="11"/>
      <c r="F986" s="11"/>
      <c r="G986" s="11"/>
      <c r="H986" s="11"/>
      <c r="I986" s="7"/>
      <c r="J986" s="11"/>
      <c r="K986" s="11"/>
      <c r="L986" s="11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spans="1:36" ht="24">
      <c r="A987" s="8"/>
      <c r="B987" s="7"/>
      <c r="C987" s="74"/>
      <c r="D987" s="11"/>
      <c r="E987" s="11"/>
      <c r="F987" s="11"/>
      <c r="G987" s="11"/>
      <c r="H987" s="11"/>
      <c r="I987" s="7"/>
      <c r="J987" s="11"/>
      <c r="K987" s="11"/>
      <c r="L987" s="11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spans="1:36" ht="24">
      <c r="A988" s="8"/>
      <c r="B988" s="7"/>
      <c r="C988" s="74"/>
      <c r="D988" s="11"/>
      <c r="E988" s="11"/>
      <c r="F988" s="11"/>
      <c r="G988" s="11"/>
      <c r="H988" s="11"/>
      <c r="I988" s="7"/>
      <c r="J988" s="11"/>
      <c r="K988" s="11"/>
      <c r="L988" s="11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spans="1:36" ht="24">
      <c r="A989" s="8"/>
      <c r="B989" s="7"/>
      <c r="C989" s="74"/>
      <c r="D989" s="11"/>
      <c r="E989" s="11"/>
      <c r="F989" s="11"/>
      <c r="G989" s="11"/>
      <c r="H989" s="11"/>
      <c r="I989" s="7"/>
      <c r="J989" s="11"/>
      <c r="K989" s="11"/>
      <c r="L989" s="11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spans="1:36" ht="24">
      <c r="A990" s="8"/>
      <c r="B990" s="7"/>
      <c r="C990" s="74"/>
      <c r="D990" s="11"/>
      <c r="E990" s="11"/>
      <c r="F990" s="11"/>
      <c r="G990" s="11"/>
      <c r="H990" s="11"/>
      <c r="I990" s="7"/>
      <c r="J990" s="11"/>
      <c r="K990" s="11"/>
      <c r="L990" s="11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spans="1:36" ht="24">
      <c r="A991" s="8"/>
      <c r="B991" s="7"/>
      <c r="C991" s="74"/>
      <c r="D991" s="11"/>
      <c r="E991" s="11"/>
      <c r="F991" s="11"/>
      <c r="G991" s="11"/>
      <c r="H991" s="11"/>
      <c r="I991" s="7"/>
      <c r="J991" s="11"/>
      <c r="K991" s="11"/>
      <c r="L991" s="11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spans="1:36" ht="24">
      <c r="A992" s="8"/>
      <c r="B992" s="7"/>
      <c r="C992" s="74"/>
      <c r="D992" s="11"/>
      <c r="E992" s="11"/>
      <c r="F992" s="11"/>
      <c r="G992" s="11"/>
      <c r="H992" s="11"/>
      <c r="I992" s="7"/>
      <c r="J992" s="11"/>
      <c r="K992" s="11"/>
      <c r="L992" s="11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spans="1:36" ht="24">
      <c r="A993" s="8"/>
      <c r="B993" s="7"/>
      <c r="C993" s="74"/>
      <c r="D993" s="11"/>
      <c r="E993" s="11"/>
      <c r="F993" s="11"/>
      <c r="G993" s="11"/>
      <c r="H993" s="11"/>
      <c r="I993" s="7"/>
      <c r="J993" s="11"/>
      <c r="K993" s="11"/>
      <c r="L993" s="11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spans="1:36" ht="24">
      <c r="A994" s="8"/>
      <c r="B994" s="7"/>
      <c r="C994" s="74"/>
      <c r="D994" s="11"/>
      <c r="E994" s="11"/>
      <c r="F994" s="11"/>
      <c r="G994" s="11"/>
      <c r="H994" s="11"/>
      <c r="I994" s="7"/>
      <c r="J994" s="11"/>
      <c r="K994" s="11"/>
      <c r="L994" s="11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spans="1:36" ht="24">
      <c r="A995" s="8"/>
      <c r="B995" s="7"/>
      <c r="C995" s="74"/>
      <c r="D995" s="11"/>
      <c r="E995" s="11"/>
      <c r="F995" s="11"/>
      <c r="G995" s="11"/>
      <c r="H995" s="11"/>
      <c r="I995" s="7"/>
      <c r="J995" s="11"/>
      <c r="K995" s="11"/>
      <c r="L995" s="11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spans="1:36" ht="24">
      <c r="A996" s="8"/>
      <c r="B996" s="7"/>
      <c r="C996" s="74"/>
      <c r="D996" s="11"/>
      <c r="E996" s="11"/>
      <c r="F996" s="11"/>
      <c r="G996" s="11"/>
      <c r="H996" s="11"/>
      <c r="I996" s="7"/>
      <c r="J996" s="11"/>
      <c r="K996" s="11"/>
      <c r="L996" s="11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spans="1:36" ht="24">
      <c r="A997" s="8"/>
      <c r="B997" s="7"/>
      <c r="C997" s="74"/>
      <c r="D997" s="11"/>
      <c r="E997" s="11"/>
      <c r="F997" s="11"/>
      <c r="G997" s="11"/>
      <c r="H997" s="11"/>
      <c r="I997" s="7"/>
      <c r="J997" s="11"/>
      <c r="K997" s="11"/>
      <c r="L997" s="11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spans="1:36" ht="24">
      <c r="A998" s="8"/>
      <c r="B998" s="7"/>
      <c r="C998" s="74"/>
      <c r="D998" s="11"/>
      <c r="E998" s="11"/>
      <c r="F998" s="11"/>
      <c r="G998" s="11"/>
      <c r="H998" s="11"/>
      <c r="I998" s="7"/>
      <c r="J998" s="11"/>
      <c r="K998" s="11"/>
      <c r="L998" s="11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spans="1:36" ht="24">
      <c r="A999" s="8"/>
      <c r="B999" s="7"/>
      <c r="C999" s="74"/>
      <c r="D999" s="11"/>
      <c r="E999" s="11"/>
      <c r="F999" s="11"/>
      <c r="G999" s="11"/>
      <c r="H999" s="11"/>
      <c r="I999" s="7"/>
      <c r="J999" s="11"/>
      <c r="K999" s="11"/>
      <c r="L999" s="11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spans="1:36" ht="24">
      <c r="A1000" s="8"/>
      <c r="B1000" s="7"/>
      <c r="C1000" s="74"/>
      <c r="D1000" s="11"/>
      <c r="E1000" s="11"/>
      <c r="F1000" s="11"/>
      <c r="G1000" s="11"/>
      <c r="H1000" s="11"/>
      <c r="I1000" s="7"/>
      <c r="J1000" s="11"/>
      <c r="K1000" s="11"/>
      <c r="L1000" s="11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spans="1:36" ht="24">
      <c r="A1001" s="8"/>
      <c r="B1001" s="7"/>
      <c r="C1001" s="74"/>
      <c r="D1001" s="11"/>
      <c r="E1001" s="11"/>
      <c r="F1001" s="11"/>
      <c r="G1001" s="11"/>
      <c r="H1001" s="11"/>
      <c r="I1001" s="7"/>
      <c r="J1001" s="11"/>
      <c r="K1001" s="11"/>
      <c r="L1001" s="11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spans="1:36" ht="24">
      <c r="A1002" s="8"/>
      <c r="B1002" s="7"/>
      <c r="C1002" s="74"/>
      <c r="D1002" s="11"/>
      <c r="E1002" s="11"/>
      <c r="F1002" s="11"/>
      <c r="G1002" s="11"/>
      <c r="H1002" s="11"/>
      <c r="I1002" s="7"/>
      <c r="J1002" s="11"/>
      <c r="K1002" s="11"/>
      <c r="L1002" s="11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spans="1:36" ht="24">
      <c r="A1003" s="8"/>
      <c r="B1003" s="7"/>
      <c r="C1003" s="74"/>
      <c r="D1003" s="11"/>
      <c r="E1003" s="11"/>
      <c r="F1003" s="11"/>
      <c r="G1003" s="11"/>
      <c r="H1003" s="11"/>
      <c r="I1003" s="7"/>
      <c r="J1003" s="11"/>
      <c r="K1003" s="11"/>
      <c r="L1003" s="11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spans="1:36" ht="24">
      <c r="A1004" s="8"/>
      <c r="B1004" s="7"/>
      <c r="C1004" s="74"/>
      <c r="D1004" s="11"/>
      <c r="E1004" s="11"/>
      <c r="F1004" s="11"/>
      <c r="G1004" s="11"/>
      <c r="H1004" s="11"/>
      <c r="I1004" s="7"/>
      <c r="J1004" s="11"/>
      <c r="K1004" s="11"/>
      <c r="L1004" s="11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spans="1:36" ht="24">
      <c r="A1005" s="8"/>
      <c r="B1005" s="7"/>
      <c r="C1005" s="74"/>
      <c r="D1005" s="11"/>
      <c r="E1005" s="11"/>
      <c r="F1005" s="11"/>
      <c r="G1005" s="11"/>
      <c r="H1005" s="11"/>
      <c r="I1005" s="7"/>
      <c r="J1005" s="11"/>
      <c r="K1005" s="11"/>
      <c r="L1005" s="11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spans="1:36" ht="24">
      <c r="A1006" s="8"/>
      <c r="B1006" s="7"/>
      <c r="C1006" s="74"/>
      <c r="D1006" s="11"/>
      <c r="E1006" s="11"/>
      <c r="F1006" s="11"/>
      <c r="G1006" s="11"/>
      <c r="H1006" s="11"/>
      <c r="I1006" s="7"/>
      <c r="J1006" s="11"/>
      <c r="K1006" s="11"/>
      <c r="L1006" s="11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spans="1:36" ht="24">
      <c r="A1007" s="8"/>
      <c r="B1007" s="7"/>
      <c r="C1007" s="74"/>
      <c r="D1007" s="11"/>
      <c r="E1007" s="11"/>
      <c r="F1007" s="11"/>
      <c r="G1007" s="11"/>
      <c r="H1007" s="11"/>
      <c r="I1007" s="7"/>
      <c r="J1007" s="11"/>
      <c r="K1007" s="11"/>
      <c r="L1007" s="11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spans="1:36" ht="24">
      <c r="A1008" s="8"/>
      <c r="B1008" s="7"/>
      <c r="C1008" s="74"/>
      <c r="D1008" s="11"/>
      <c r="E1008" s="11"/>
      <c r="F1008" s="11"/>
      <c r="G1008" s="11"/>
      <c r="H1008" s="11"/>
      <c r="I1008" s="7"/>
      <c r="J1008" s="11"/>
      <c r="K1008" s="11"/>
      <c r="L1008" s="11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spans="1:36" ht="24">
      <c r="A1009" s="8"/>
      <c r="B1009" s="7"/>
      <c r="C1009" s="74"/>
      <c r="D1009" s="11"/>
      <c r="E1009" s="11"/>
      <c r="F1009" s="11"/>
      <c r="G1009" s="11"/>
      <c r="H1009" s="11"/>
      <c r="I1009" s="7"/>
      <c r="J1009" s="11"/>
      <c r="K1009" s="11"/>
      <c r="L1009" s="11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spans="1:36" ht="24">
      <c r="A1010" s="8"/>
      <c r="B1010" s="7"/>
      <c r="C1010" s="74"/>
      <c r="D1010" s="11"/>
      <c r="E1010" s="11"/>
      <c r="F1010" s="11"/>
      <c r="G1010" s="11"/>
      <c r="H1010" s="11"/>
      <c r="I1010" s="7"/>
      <c r="J1010" s="11"/>
      <c r="K1010" s="11"/>
      <c r="L1010" s="11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spans="1:36" ht="24">
      <c r="A1011" s="8"/>
      <c r="B1011" s="7"/>
      <c r="C1011" s="74"/>
      <c r="D1011" s="11"/>
      <c r="E1011" s="11"/>
      <c r="F1011" s="11"/>
      <c r="G1011" s="11"/>
      <c r="H1011" s="11"/>
      <c r="I1011" s="7"/>
      <c r="J1011" s="11"/>
      <c r="K1011" s="11"/>
      <c r="L1011" s="11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spans="1:36" ht="24">
      <c r="A1012" s="8"/>
      <c r="B1012" s="7"/>
      <c r="C1012" s="74"/>
      <c r="D1012" s="11"/>
      <c r="E1012" s="11"/>
      <c r="F1012" s="11"/>
      <c r="G1012" s="11"/>
      <c r="H1012" s="11"/>
      <c r="I1012" s="7"/>
      <c r="J1012" s="11"/>
      <c r="K1012" s="11"/>
      <c r="L1012" s="11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spans="1:36" ht="24">
      <c r="A1013" s="8"/>
      <c r="B1013" s="7"/>
      <c r="C1013" s="74"/>
      <c r="D1013" s="11"/>
      <c r="E1013" s="11"/>
      <c r="F1013" s="11"/>
      <c r="G1013" s="11"/>
      <c r="H1013" s="11"/>
      <c r="I1013" s="7"/>
      <c r="J1013" s="11"/>
      <c r="K1013" s="11"/>
      <c r="L1013" s="11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spans="1:36" ht="24">
      <c r="A1014" s="8"/>
      <c r="B1014" s="7"/>
      <c r="C1014" s="74"/>
      <c r="D1014" s="11"/>
      <c r="E1014" s="11"/>
      <c r="F1014" s="11"/>
      <c r="G1014" s="11"/>
      <c r="H1014" s="11"/>
      <c r="I1014" s="7"/>
      <c r="J1014" s="11"/>
      <c r="K1014" s="11"/>
      <c r="L1014" s="11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spans="1:36" ht="24">
      <c r="A1015" s="8"/>
      <c r="B1015" s="7"/>
      <c r="C1015" s="74"/>
      <c r="D1015" s="11"/>
      <c r="E1015" s="11"/>
      <c r="F1015" s="11"/>
      <c r="G1015" s="11"/>
      <c r="H1015" s="11"/>
      <c r="I1015" s="7"/>
      <c r="J1015" s="11"/>
      <c r="K1015" s="11"/>
      <c r="L1015" s="11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spans="1:36" ht="24">
      <c r="A1016" s="8"/>
      <c r="B1016" s="7"/>
      <c r="C1016" s="74"/>
      <c r="D1016" s="11"/>
      <c r="E1016" s="11"/>
      <c r="F1016" s="11"/>
      <c r="G1016" s="11"/>
      <c r="H1016" s="11"/>
      <c r="I1016" s="7"/>
      <c r="J1016" s="11"/>
      <c r="K1016" s="11"/>
      <c r="L1016" s="11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spans="1:36" ht="24">
      <c r="A1017" s="8"/>
      <c r="B1017" s="7"/>
      <c r="C1017" s="74"/>
      <c r="D1017" s="11"/>
      <c r="E1017" s="11"/>
      <c r="F1017" s="11"/>
      <c r="G1017" s="11"/>
      <c r="H1017" s="11"/>
      <c r="I1017" s="7"/>
      <c r="J1017" s="11"/>
      <c r="K1017" s="11"/>
      <c r="L1017" s="11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spans="1:36" ht="24">
      <c r="A1018" s="8"/>
      <c r="B1018" s="7"/>
      <c r="C1018" s="74"/>
      <c r="D1018" s="11"/>
      <c r="E1018" s="11"/>
      <c r="F1018" s="11"/>
      <c r="G1018" s="11"/>
      <c r="H1018" s="11"/>
      <c r="I1018" s="7"/>
      <c r="J1018" s="11"/>
      <c r="K1018" s="11"/>
      <c r="L1018" s="11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spans="1:36" ht="24">
      <c r="A1019" s="8"/>
      <c r="B1019" s="7"/>
      <c r="C1019" s="74"/>
      <c r="D1019" s="11"/>
      <c r="E1019" s="11"/>
      <c r="F1019" s="11"/>
      <c r="G1019" s="11"/>
      <c r="H1019" s="11"/>
      <c r="I1019" s="7"/>
      <c r="J1019" s="11"/>
      <c r="K1019" s="11"/>
      <c r="L1019" s="11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spans="1:36" ht="24">
      <c r="A1020" s="8"/>
      <c r="B1020" s="7"/>
      <c r="C1020" s="74"/>
      <c r="D1020" s="11"/>
      <c r="E1020" s="11"/>
      <c r="F1020" s="11"/>
      <c r="G1020" s="11"/>
      <c r="H1020" s="11"/>
      <c r="I1020" s="7"/>
      <c r="J1020" s="11"/>
      <c r="K1020" s="11"/>
      <c r="L1020" s="11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spans="1:36" ht="24">
      <c r="A1021" s="8"/>
      <c r="B1021" s="7"/>
      <c r="C1021" s="74"/>
      <c r="D1021" s="11"/>
      <c r="E1021" s="11"/>
      <c r="F1021" s="11"/>
      <c r="G1021" s="11"/>
      <c r="H1021" s="11"/>
      <c r="I1021" s="7"/>
      <c r="J1021" s="11"/>
      <c r="K1021" s="11"/>
      <c r="L1021" s="11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spans="1:36" ht="24">
      <c r="A1022" s="8"/>
      <c r="B1022" s="7"/>
      <c r="C1022" s="74"/>
      <c r="D1022" s="11"/>
      <c r="E1022" s="11"/>
      <c r="F1022" s="11"/>
      <c r="G1022" s="11"/>
      <c r="H1022" s="11"/>
      <c r="I1022" s="7"/>
      <c r="J1022" s="11"/>
      <c r="K1022" s="11"/>
      <c r="L1022" s="11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spans="1:36" ht="24">
      <c r="A1023" s="8"/>
      <c r="B1023" s="7"/>
      <c r="C1023" s="74"/>
      <c r="D1023" s="11"/>
      <c r="E1023" s="11"/>
      <c r="F1023" s="11"/>
      <c r="G1023" s="11"/>
      <c r="H1023" s="11"/>
      <c r="I1023" s="7"/>
      <c r="J1023" s="11"/>
      <c r="K1023" s="11"/>
      <c r="L1023" s="11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spans="1:36" ht="24">
      <c r="A1024" s="8"/>
      <c r="B1024" s="7"/>
      <c r="C1024" s="74"/>
      <c r="D1024" s="11"/>
      <c r="E1024" s="11"/>
      <c r="F1024" s="11"/>
      <c r="G1024" s="11"/>
      <c r="H1024" s="11"/>
      <c r="I1024" s="7"/>
      <c r="J1024" s="11"/>
      <c r="K1024" s="11"/>
      <c r="L1024" s="11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spans="1:36" ht="24">
      <c r="A1025" s="8"/>
      <c r="B1025" s="7"/>
      <c r="C1025" s="74"/>
      <c r="D1025" s="11"/>
      <c r="E1025" s="11"/>
      <c r="F1025" s="11"/>
      <c r="G1025" s="11"/>
      <c r="H1025" s="11"/>
      <c r="I1025" s="7"/>
      <c r="J1025" s="11"/>
      <c r="K1025" s="11"/>
      <c r="L1025" s="11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spans="1:36" ht="24">
      <c r="A1026" s="8"/>
      <c r="B1026" s="7"/>
      <c r="C1026" s="74"/>
      <c r="D1026" s="11"/>
      <c r="E1026" s="11"/>
      <c r="F1026" s="11"/>
      <c r="G1026" s="11"/>
      <c r="H1026" s="11"/>
      <c r="I1026" s="7"/>
      <c r="J1026" s="11"/>
      <c r="K1026" s="11"/>
      <c r="L1026" s="11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spans="1:36" ht="24">
      <c r="A1027" s="8"/>
      <c r="B1027" s="7"/>
      <c r="C1027" s="74"/>
      <c r="D1027" s="11"/>
      <c r="E1027" s="11"/>
      <c r="F1027" s="11"/>
      <c r="G1027" s="11"/>
      <c r="H1027" s="11"/>
      <c r="I1027" s="7"/>
      <c r="J1027" s="11"/>
      <c r="K1027" s="11"/>
      <c r="L1027" s="11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spans="1:36" ht="24">
      <c r="A1028" s="8"/>
      <c r="B1028" s="7"/>
      <c r="C1028" s="74"/>
      <c r="D1028" s="11"/>
      <c r="E1028" s="11"/>
      <c r="F1028" s="11"/>
      <c r="G1028" s="11"/>
      <c r="H1028" s="11"/>
      <c r="I1028" s="7"/>
      <c r="J1028" s="11"/>
      <c r="K1028" s="11"/>
      <c r="L1028" s="11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spans="1:36" ht="24">
      <c r="A1029" s="8"/>
      <c r="B1029" s="7"/>
      <c r="C1029" s="74"/>
      <c r="D1029" s="11"/>
      <c r="E1029" s="11"/>
      <c r="F1029" s="11"/>
      <c r="G1029" s="11"/>
      <c r="H1029" s="11"/>
      <c r="I1029" s="7"/>
      <c r="J1029" s="11"/>
      <c r="K1029" s="11"/>
      <c r="L1029" s="11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spans="1:36" ht="24">
      <c r="A1030" s="8"/>
      <c r="B1030" s="7"/>
      <c r="C1030" s="74"/>
      <c r="D1030" s="11"/>
      <c r="E1030" s="11"/>
      <c r="F1030" s="11"/>
      <c r="G1030" s="11"/>
      <c r="H1030" s="11"/>
      <c r="I1030" s="7"/>
      <c r="J1030" s="11"/>
      <c r="K1030" s="11"/>
      <c r="L1030" s="11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spans="1:36" ht="24">
      <c r="A1031" s="8"/>
      <c r="B1031" s="7"/>
      <c r="C1031" s="74"/>
      <c r="D1031" s="11"/>
      <c r="E1031" s="11"/>
      <c r="F1031" s="11"/>
      <c r="G1031" s="11"/>
      <c r="H1031" s="11"/>
      <c r="I1031" s="7"/>
      <c r="J1031" s="11"/>
      <c r="K1031" s="11"/>
      <c r="L1031" s="11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spans="1:36" ht="24">
      <c r="A1032" s="8"/>
      <c r="B1032" s="7"/>
      <c r="C1032" s="74"/>
      <c r="D1032" s="11"/>
      <c r="E1032" s="11"/>
      <c r="F1032" s="11"/>
      <c r="G1032" s="11"/>
      <c r="H1032" s="11"/>
      <c r="I1032" s="7"/>
      <c r="J1032" s="11"/>
      <c r="K1032" s="11"/>
      <c r="L1032" s="11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spans="1:36" ht="24">
      <c r="A1033" s="8"/>
      <c r="B1033" s="7"/>
      <c r="C1033" s="74"/>
      <c r="D1033" s="11"/>
      <c r="E1033" s="11"/>
      <c r="F1033" s="11"/>
      <c r="G1033" s="11"/>
      <c r="H1033" s="11"/>
      <c r="I1033" s="7"/>
      <c r="J1033" s="11"/>
      <c r="K1033" s="11"/>
      <c r="L1033" s="11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spans="1:36" ht="24">
      <c r="A1034" s="8"/>
      <c r="B1034" s="7"/>
      <c r="C1034" s="74"/>
      <c r="D1034" s="11"/>
      <c r="E1034" s="11"/>
      <c r="F1034" s="11"/>
      <c r="G1034" s="11"/>
      <c r="H1034" s="11"/>
      <c r="I1034" s="7"/>
      <c r="J1034" s="11"/>
      <c r="K1034" s="11"/>
      <c r="L1034" s="11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spans="1:36" ht="24">
      <c r="A1035" s="8"/>
      <c r="B1035" s="7"/>
      <c r="C1035" s="74"/>
      <c r="D1035" s="11"/>
      <c r="E1035" s="11"/>
      <c r="F1035" s="11"/>
      <c r="G1035" s="11"/>
      <c r="H1035" s="11"/>
      <c r="I1035" s="7"/>
      <c r="J1035" s="11"/>
      <c r="K1035" s="11"/>
      <c r="L1035" s="11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spans="1:36" ht="24">
      <c r="A1036" s="8"/>
      <c r="B1036" s="7"/>
      <c r="C1036" s="74"/>
      <c r="D1036" s="11"/>
      <c r="E1036" s="11"/>
      <c r="F1036" s="11"/>
      <c r="G1036" s="11"/>
      <c r="H1036" s="11"/>
      <c r="I1036" s="7"/>
      <c r="J1036" s="11"/>
      <c r="K1036" s="11"/>
      <c r="L1036" s="11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spans="1:36" ht="24">
      <c r="A1037" s="8"/>
      <c r="B1037" s="7"/>
      <c r="C1037" s="74"/>
      <c r="D1037" s="11"/>
      <c r="E1037" s="11"/>
      <c r="F1037" s="11"/>
      <c r="G1037" s="11"/>
      <c r="H1037" s="11"/>
      <c r="I1037" s="7"/>
      <c r="J1037" s="11"/>
      <c r="K1037" s="11"/>
      <c r="L1037" s="11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spans="1:36" ht="24">
      <c r="A1038" s="8"/>
      <c r="B1038" s="7"/>
      <c r="C1038" s="74"/>
      <c r="D1038" s="11"/>
      <c r="E1038" s="11"/>
      <c r="F1038" s="11"/>
      <c r="G1038" s="11"/>
      <c r="H1038" s="11"/>
      <c r="I1038" s="7"/>
      <c r="J1038" s="11"/>
      <c r="K1038" s="11"/>
      <c r="L1038" s="11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spans="1:36" ht="24">
      <c r="A1039" s="8"/>
      <c r="B1039" s="7"/>
      <c r="C1039" s="74"/>
      <c r="D1039" s="11"/>
      <c r="E1039" s="11"/>
      <c r="F1039" s="11"/>
      <c r="G1039" s="11"/>
      <c r="H1039" s="11"/>
      <c r="I1039" s="7"/>
      <c r="J1039" s="11"/>
      <c r="K1039" s="11"/>
      <c r="L1039" s="11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spans="1:36" ht="24">
      <c r="A1040" s="8"/>
      <c r="B1040" s="7"/>
      <c r="C1040" s="74"/>
      <c r="D1040" s="11"/>
      <c r="E1040" s="11"/>
      <c r="F1040" s="11"/>
      <c r="G1040" s="11"/>
      <c r="H1040" s="11"/>
      <c r="I1040" s="7"/>
      <c r="J1040" s="11"/>
      <c r="K1040" s="11"/>
      <c r="L1040" s="11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spans="1:36" ht="24">
      <c r="A1041" s="8"/>
      <c r="B1041" s="7"/>
      <c r="C1041" s="74"/>
      <c r="D1041" s="11"/>
      <c r="E1041" s="11"/>
      <c r="F1041" s="11"/>
      <c r="G1041" s="11"/>
      <c r="H1041" s="11"/>
      <c r="I1041" s="7"/>
      <c r="J1041" s="11"/>
      <c r="K1041" s="11"/>
      <c r="L1041" s="11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spans="1:36" ht="24">
      <c r="A1042" s="8"/>
      <c r="B1042" s="7"/>
      <c r="C1042" s="74"/>
      <c r="D1042" s="11"/>
      <c r="E1042" s="11"/>
      <c r="F1042" s="11"/>
      <c r="G1042" s="11"/>
      <c r="H1042" s="11"/>
      <c r="I1042" s="7"/>
      <c r="J1042" s="11"/>
      <c r="K1042" s="11"/>
      <c r="L1042" s="11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spans="1:36" ht="24">
      <c r="A1043" s="8"/>
      <c r="B1043" s="7"/>
      <c r="C1043" s="74"/>
      <c r="D1043" s="11"/>
      <c r="E1043" s="11"/>
      <c r="F1043" s="11"/>
      <c r="G1043" s="11"/>
      <c r="H1043" s="11"/>
      <c r="I1043" s="7"/>
      <c r="J1043" s="11"/>
      <c r="K1043" s="11"/>
      <c r="L1043" s="11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spans="1:36" ht="24">
      <c r="A1044" s="8"/>
      <c r="B1044" s="7"/>
      <c r="C1044" s="74"/>
      <c r="D1044" s="11"/>
      <c r="E1044" s="11"/>
      <c r="F1044" s="11"/>
      <c r="G1044" s="11"/>
      <c r="H1044" s="11"/>
      <c r="I1044" s="7"/>
      <c r="J1044" s="11"/>
      <c r="K1044" s="11"/>
      <c r="L1044" s="11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spans="1:36" ht="24">
      <c r="A1045" s="8"/>
      <c r="B1045" s="7"/>
      <c r="C1045" s="74"/>
      <c r="D1045" s="11"/>
      <c r="E1045" s="11"/>
      <c r="F1045" s="11"/>
      <c r="G1045" s="11"/>
      <c r="H1045" s="11"/>
      <c r="I1045" s="7"/>
      <c r="J1045" s="11"/>
      <c r="K1045" s="11"/>
      <c r="L1045" s="11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spans="1:36" ht="24">
      <c r="A1046" s="8"/>
      <c r="B1046" s="7"/>
      <c r="C1046" s="74"/>
      <c r="D1046" s="11"/>
      <c r="E1046" s="11"/>
      <c r="F1046" s="11"/>
      <c r="G1046" s="11"/>
      <c r="H1046" s="11"/>
      <c r="I1046" s="7"/>
      <c r="J1046" s="11"/>
      <c r="K1046" s="11"/>
      <c r="L1046" s="11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spans="1:36" ht="24">
      <c r="A1047" s="8"/>
      <c r="B1047" s="7"/>
      <c r="C1047" s="74"/>
      <c r="D1047" s="11"/>
      <c r="E1047" s="11"/>
      <c r="F1047" s="11"/>
      <c r="G1047" s="11"/>
      <c r="H1047" s="11"/>
      <c r="I1047" s="7"/>
      <c r="J1047" s="11"/>
      <c r="K1047" s="11"/>
      <c r="L1047" s="11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spans="1:36" ht="24">
      <c r="A1048" s="8"/>
      <c r="B1048" s="7"/>
      <c r="C1048" s="74"/>
      <c r="D1048" s="11"/>
      <c r="E1048" s="11"/>
      <c r="F1048" s="11"/>
      <c r="G1048" s="11"/>
      <c r="H1048" s="11"/>
      <c r="I1048" s="7"/>
      <c r="J1048" s="11"/>
      <c r="K1048" s="11"/>
      <c r="L1048" s="11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spans="1:36" ht="24">
      <c r="A1049" s="8"/>
      <c r="B1049" s="7"/>
      <c r="C1049" s="74"/>
      <c r="D1049" s="11"/>
      <c r="E1049" s="11"/>
      <c r="F1049" s="11"/>
      <c r="G1049" s="11"/>
      <c r="H1049" s="11"/>
      <c r="I1049" s="7"/>
      <c r="J1049" s="11"/>
      <c r="K1049" s="11"/>
      <c r="L1049" s="11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spans="1:36" ht="24">
      <c r="A1050" s="8"/>
      <c r="B1050" s="7"/>
      <c r="C1050" s="74"/>
      <c r="D1050" s="11"/>
      <c r="E1050" s="11"/>
      <c r="F1050" s="11"/>
      <c r="G1050" s="11"/>
      <c r="H1050" s="11"/>
      <c r="I1050" s="7"/>
      <c r="J1050" s="11"/>
      <c r="K1050" s="11"/>
      <c r="L1050" s="11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spans="1:36" ht="24">
      <c r="A1051" s="8"/>
      <c r="B1051" s="7"/>
      <c r="C1051" s="74"/>
      <c r="D1051" s="11"/>
      <c r="E1051" s="11"/>
      <c r="F1051" s="11"/>
      <c r="G1051" s="11"/>
      <c r="H1051" s="11"/>
      <c r="I1051" s="7"/>
      <c r="J1051" s="11"/>
      <c r="K1051" s="11"/>
      <c r="L1051" s="11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spans="1:36" ht="24">
      <c r="A1052" s="8"/>
      <c r="B1052" s="7"/>
      <c r="C1052" s="74"/>
      <c r="D1052" s="11"/>
      <c r="E1052" s="11"/>
      <c r="F1052" s="11"/>
      <c r="G1052" s="11"/>
      <c r="H1052" s="11"/>
      <c r="I1052" s="7"/>
      <c r="J1052" s="11"/>
      <c r="K1052" s="11"/>
      <c r="L1052" s="11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spans="1:36" ht="24">
      <c r="A1053" s="8"/>
      <c r="B1053" s="7"/>
      <c r="C1053" s="74"/>
      <c r="D1053" s="11"/>
      <c r="E1053" s="11"/>
      <c r="F1053" s="11"/>
      <c r="G1053" s="11"/>
      <c r="H1053" s="11"/>
      <c r="I1053" s="7"/>
      <c r="J1053" s="11"/>
      <c r="K1053" s="11"/>
      <c r="L1053" s="11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spans="1:36" ht="24">
      <c r="A1054" s="8"/>
      <c r="B1054" s="7"/>
      <c r="C1054" s="74"/>
      <c r="D1054" s="11"/>
      <c r="E1054" s="11"/>
      <c r="F1054" s="11"/>
      <c r="G1054" s="11"/>
      <c r="H1054" s="11"/>
      <c r="I1054" s="7"/>
      <c r="J1054" s="11"/>
      <c r="K1054" s="11"/>
      <c r="L1054" s="11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spans="1:36" ht="24">
      <c r="A1055" s="8"/>
      <c r="B1055" s="7"/>
      <c r="C1055" s="74"/>
      <c r="D1055" s="11"/>
      <c r="E1055" s="11"/>
      <c r="F1055" s="11"/>
      <c r="G1055" s="11"/>
      <c r="H1055" s="11"/>
      <c r="I1055" s="7"/>
      <c r="J1055" s="11"/>
      <c r="K1055" s="11"/>
      <c r="L1055" s="11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spans="1:36" ht="24">
      <c r="A1056" s="8"/>
      <c r="B1056" s="7"/>
      <c r="C1056" s="74"/>
      <c r="D1056" s="11"/>
      <c r="E1056" s="11"/>
      <c r="F1056" s="11"/>
      <c r="G1056" s="11"/>
      <c r="H1056" s="11"/>
      <c r="I1056" s="7"/>
      <c r="J1056" s="11"/>
      <c r="K1056" s="11"/>
      <c r="L1056" s="11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spans="1:36" ht="24">
      <c r="A1057" s="8"/>
      <c r="B1057" s="7"/>
      <c r="C1057" s="74"/>
      <c r="D1057" s="11"/>
      <c r="E1057" s="11"/>
      <c r="F1057" s="11"/>
      <c r="G1057" s="11"/>
      <c r="H1057" s="11"/>
      <c r="I1057" s="7"/>
      <c r="J1057" s="11"/>
      <c r="K1057" s="11"/>
      <c r="L1057" s="11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spans="1:36" ht="24">
      <c r="A1058" s="8"/>
      <c r="B1058" s="7"/>
      <c r="C1058" s="74"/>
      <c r="D1058" s="11"/>
      <c r="E1058" s="11"/>
      <c r="F1058" s="11"/>
      <c r="G1058" s="11"/>
      <c r="H1058" s="11"/>
      <c r="I1058" s="7"/>
      <c r="J1058" s="11"/>
      <c r="K1058" s="11"/>
      <c r="L1058" s="11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spans="1:36" ht="24">
      <c r="A1059" s="8"/>
      <c r="B1059" s="7"/>
      <c r="C1059" s="74"/>
      <c r="D1059" s="11"/>
      <c r="E1059" s="11"/>
      <c r="F1059" s="11"/>
      <c r="G1059" s="11"/>
      <c r="H1059" s="11"/>
      <c r="I1059" s="7"/>
      <c r="J1059" s="11"/>
      <c r="K1059" s="11"/>
      <c r="L1059" s="11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spans="1:36" ht="24">
      <c r="A1060" s="8"/>
      <c r="B1060" s="7"/>
      <c r="C1060" s="74"/>
      <c r="D1060" s="11"/>
      <c r="E1060" s="11"/>
      <c r="F1060" s="11"/>
      <c r="G1060" s="11"/>
      <c r="H1060" s="11"/>
      <c r="I1060" s="7"/>
      <c r="J1060" s="11"/>
      <c r="K1060" s="11"/>
      <c r="L1060" s="11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spans="1:36" ht="24">
      <c r="A1061" s="8"/>
      <c r="B1061" s="7"/>
      <c r="C1061" s="74"/>
      <c r="D1061" s="11"/>
      <c r="E1061" s="11"/>
      <c r="F1061" s="11"/>
      <c r="G1061" s="11"/>
      <c r="H1061" s="11"/>
      <c r="I1061" s="7"/>
      <c r="J1061" s="11"/>
      <c r="K1061" s="11"/>
      <c r="L1061" s="11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spans="1:36" ht="24">
      <c r="A1062" s="8"/>
      <c r="B1062" s="7"/>
      <c r="C1062" s="74"/>
      <c r="D1062" s="11"/>
      <c r="E1062" s="11"/>
      <c r="F1062" s="11"/>
      <c r="G1062" s="11"/>
      <c r="H1062" s="11"/>
      <c r="I1062" s="7"/>
      <c r="J1062" s="11"/>
      <c r="K1062" s="11"/>
      <c r="L1062" s="11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spans="1:36" ht="24">
      <c r="A1063" s="8"/>
      <c r="B1063" s="7"/>
      <c r="C1063" s="74"/>
      <c r="D1063" s="11"/>
      <c r="E1063" s="11"/>
      <c r="F1063" s="11"/>
      <c r="G1063" s="11"/>
      <c r="H1063" s="11"/>
      <c r="I1063" s="7"/>
      <c r="J1063" s="11"/>
      <c r="K1063" s="11"/>
      <c r="L1063" s="11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spans="1:36" ht="24">
      <c r="A1064" s="8"/>
      <c r="B1064" s="7"/>
      <c r="C1064" s="74"/>
      <c r="D1064" s="11"/>
      <c r="E1064" s="11"/>
      <c r="F1064" s="11"/>
      <c r="G1064" s="11"/>
      <c r="H1064" s="11"/>
      <c r="I1064" s="7"/>
      <c r="J1064" s="11"/>
      <c r="K1064" s="11"/>
      <c r="L1064" s="11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spans="1:36" ht="24">
      <c r="A1065" s="8"/>
      <c r="B1065" s="7"/>
      <c r="C1065" s="74"/>
      <c r="D1065" s="11"/>
      <c r="E1065" s="11"/>
      <c r="F1065" s="11"/>
      <c r="G1065" s="11"/>
      <c r="H1065" s="11"/>
      <c r="I1065" s="7"/>
      <c r="J1065" s="11"/>
      <c r="K1065" s="11"/>
      <c r="L1065" s="11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spans="1:36" ht="24">
      <c r="A1066" s="8"/>
      <c r="B1066" s="7"/>
      <c r="C1066" s="74"/>
      <c r="D1066" s="11"/>
      <c r="E1066" s="11"/>
      <c r="F1066" s="11"/>
      <c r="G1066" s="11"/>
      <c r="H1066" s="11"/>
      <c r="I1066" s="7"/>
      <c r="J1066" s="11"/>
      <c r="K1066" s="11"/>
      <c r="L1066" s="11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spans="1:36" ht="24">
      <c r="A1067" s="8"/>
      <c r="B1067" s="7"/>
      <c r="C1067" s="74"/>
      <c r="D1067" s="11"/>
      <c r="E1067" s="11"/>
      <c r="F1067" s="11"/>
      <c r="G1067" s="11"/>
      <c r="H1067" s="11"/>
      <c r="I1067" s="7"/>
      <c r="J1067" s="11"/>
      <c r="K1067" s="11"/>
      <c r="L1067" s="11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spans="1:36" ht="24">
      <c r="A1068" s="8"/>
      <c r="B1068" s="7"/>
      <c r="C1068" s="74"/>
      <c r="D1068" s="11"/>
      <c r="E1068" s="11"/>
      <c r="F1068" s="11"/>
      <c r="G1068" s="11"/>
      <c r="H1068" s="11"/>
      <c r="I1068" s="7"/>
      <c r="J1068" s="11"/>
      <c r="K1068" s="11"/>
      <c r="L1068" s="11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spans="1:36" ht="24">
      <c r="A1069" s="8"/>
      <c r="B1069" s="7"/>
      <c r="C1069" s="74"/>
      <c r="D1069" s="11"/>
      <c r="E1069" s="11"/>
      <c r="F1069" s="11"/>
      <c r="G1069" s="11"/>
      <c r="H1069" s="11"/>
      <c r="I1069" s="7"/>
      <c r="J1069" s="11"/>
      <c r="K1069" s="11"/>
      <c r="L1069" s="11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spans="1:36" ht="24">
      <c r="A1070" s="8"/>
      <c r="B1070" s="7"/>
      <c r="C1070" s="74"/>
      <c r="D1070" s="11"/>
      <c r="E1070" s="11"/>
      <c r="F1070" s="11"/>
      <c r="G1070" s="11"/>
      <c r="H1070" s="11"/>
      <c r="I1070" s="7"/>
      <c r="J1070" s="11"/>
      <c r="K1070" s="11"/>
      <c r="L1070" s="11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spans="1:36" ht="24">
      <c r="A1071" s="8"/>
      <c r="B1071" s="7"/>
      <c r="C1071" s="74"/>
      <c r="D1071" s="11"/>
      <c r="E1071" s="11"/>
      <c r="F1071" s="11"/>
      <c r="G1071" s="11"/>
      <c r="H1071" s="11"/>
      <c r="I1071" s="7"/>
      <c r="J1071" s="11"/>
      <c r="K1071" s="11"/>
      <c r="L1071" s="11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spans="1:36" ht="24">
      <c r="A1072" s="8"/>
      <c r="B1072" s="7"/>
      <c r="C1072" s="74"/>
      <c r="D1072" s="11"/>
      <c r="E1072" s="11"/>
      <c r="F1072" s="11"/>
      <c r="G1072" s="11"/>
      <c r="H1072" s="11"/>
      <c r="I1072" s="7"/>
      <c r="J1072" s="11"/>
      <c r="K1072" s="11"/>
      <c r="L1072" s="11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spans="1:36" ht="24">
      <c r="A1073" s="8"/>
      <c r="B1073" s="7"/>
      <c r="C1073" s="74"/>
      <c r="D1073" s="11"/>
      <c r="E1073" s="11"/>
      <c r="F1073" s="11"/>
      <c r="G1073" s="11"/>
      <c r="H1073" s="11"/>
      <c r="I1073" s="7"/>
      <c r="J1073" s="11"/>
      <c r="K1073" s="11"/>
      <c r="L1073" s="11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spans="1:36" ht="24">
      <c r="A1074" s="8"/>
      <c r="B1074" s="7"/>
      <c r="C1074" s="74"/>
      <c r="D1074" s="11"/>
      <c r="E1074" s="11"/>
      <c r="F1074" s="11"/>
      <c r="G1074" s="11"/>
      <c r="H1074" s="11"/>
      <c r="I1074" s="7"/>
      <c r="J1074" s="11"/>
      <c r="K1074" s="11"/>
      <c r="L1074" s="11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spans="1:36" ht="24">
      <c r="A1075" s="8"/>
      <c r="B1075" s="7"/>
      <c r="C1075" s="74"/>
      <c r="D1075" s="11"/>
      <c r="E1075" s="11"/>
      <c r="F1075" s="11"/>
      <c r="G1075" s="11"/>
      <c r="H1075" s="11"/>
      <c r="I1075" s="7"/>
      <c r="J1075" s="11"/>
      <c r="K1075" s="11"/>
      <c r="L1075" s="11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spans="1:36" ht="24">
      <c r="A1076" s="8"/>
      <c r="B1076" s="7"/>
      <c r="C1076" s="74"/>
      <c r="D1076" s="11"/>
      <c r="E1076" s="11"/>
      <c r="F1076" s="11"/>
      <c r="G1076" s="11"/>
      <c r="H1076" s="11"/>
      <c r="I1076" s="7"/>
      <c r="J1076" s="11"/>
      <c r="K1076" s="11"/>
      <c r="L1076" s="11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spans="1:36" ht="24">
      <c r="A1077" s="8"/>
      <c r="B1077" s="7"/>
      <c r="C1077" s="74"/>
      <c r="D1077" s="11"/>
      <c r="E1077" s="11"/>
      <c r="F1077" s="11"/>
      <c r="G1077" s="11"/>
      <c r="H1077" s="11"/>
      <c r="I1077" s="7"/>
      <c r="J1077" s="11"/>
      <c r="K1077" s="11"/>
      <c r="L1077" s="11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spans="1:36" ht="24">
      <c r="A1078" s="8"/>
      <c r="B1078" s="7"/>
      <c r="C1078" s="74"/>
      <c r="D1078" s="11"/>
      <c r="E1078" s="11"/>
      <c r="F1078" s="11"/>
      <c r="G1078" s="11"/>
      <c r="H1078" s="11"/>
      <c r="I1078" s="7"/>
      <c r="J1078" s="11"/>
      <c r="K1078" s="11"/>
      <c r="L1078" s="11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spans="1:36" ht="24">
      <c r="A1079" s="8"/>
      <c r="B1079" s="7"/>
      <c r="C1079" s="74"/>
      <c r="D1079" s="11"/>
      <c r="E1079" s="11"/>
      <c r="F1079" s="11"/>
      <c r="G1079" s="11"/>
      <c r="H1079" s="11"/>
      <c r="I1079" s="7"/>
      <c r="J1079" s="11"/>
      <c r="K1079" s="11"/>
      <c r="L1079" s="11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spans="1:36" ht="24">
      <c r="A1080" s="8"/>
      <c r="B1080" s="7"/>
      <c r="C1080" s="74"/>
      <c r="D1080" s="11"/>
      <c r="E1080" s="11"/>
      <c r="F1080" s="11"/>
      <c r="G1080" s="11"/>
      <c r="H1080" s="11"/>
      <c r="I1080" s="7"/>
      <c r="J1080" s="11"/>
      <c r="K1080" s="11"/>
      <c r="L1080" s="11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spans="1:36" ht="24">
      <c r="A1081" s="8"/>
      <c r="B1081" s="7"/>
      <c r="C1081" s="74"/>
      <c r="D1081" s="11"/>
      <c r="E1081" s="11"/>
      <c r="F1081" s="11"/>
      <c r="G1081" s="11"/>
      <c r="H1081" s="11"/>
      <c r="I1081" s="7"/>
      <c r="J1081" s="11"/>
      <c r="K1081" s="11"/>
      <c r="L1081" s="11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spans="1:36" ht="24">
      <c r="A1082" s="8"/>
      <c r="B1082" s="7"/>
      <c r="C1082" s="74"/>
      <c r="D1082" s="11"/>
      <c r="E1082" s="11"/>
      <c r="F1082" s="11"/>
      <c r="G1082" s="11"/>
      <c r="H1082" s="11"/>
      <c r="I1082" s="7"/>
      <c r="J1082" s="11"/>
      <c r="K1082" s="11"/>
      <c r="L1082" s="11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spans="1:36" ht="24">
      <c r="A1083" s="8"/>
      <c r="B1083" s="7"/>
      <c r="C1083" s="74"/>
      <c r="D1083" s="11"/>
      <c r="E1083" s="11"/>
      <c r="F1083" s="11"/>
      <c r="G1083" s="11"/>
      <c r="H1083" s="11"/>
      <c r="I1083" s="7"/>
      <c r="J1083" s="11"/>
      <c r="K1083" s="11"/>
      <c r="L1083" s="11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spans="1:36" ht="24">
      <c r="A1084" s="8"/>
      <c r="B1084" s="7"/>
      <c r="C1084" s="74"/>
      <c r="D1084" s="11"/>
      <c r="E1084" s="11"/>
      <c r="F1084" s="11"/>
      <c r="G1084" s="11"/>
      <c r="H1084" s="11"/>
      <c r="I1084" s="7"/>
      <c r="J1084" s="11"/>
      <c r="K1084" s="11"/>
      <c r="L1084" s="11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spans="1:36" ht="24">
      <c r="A1085" s="8"/>
      <c r="B1085" s="7"/>
      <c r="C1085" s="74"/>
      <c r="D1085" s="11"/>
      <c r="E1085" s="11"/>
      <c r="F1085" s="11"/>
      <c r="G1085" s="11"/>
      <c r="H1085" s="11"/>
      <c r="I1085" s="7"/>
      <c r="J1085" s="11"/>
      <c r="K1085" s="11"/>
      <c r="L1085" s="11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spans="1:36" ht="24">
      <c r="A1086" s="8"/>
      <c r="B1086" s="7"/>
      <c r="C1086" s="74"/>
      <c r="D1086" s="11"/>
      <c r="E1086" s="11"/>
      <c r="F1086" s="11"/>
      <c r="G1086" s="11"/>
      <c r="H1086" s="11"/>
      <c r="I1086" s="7"/>
      <c r="J1086" s="11"/>
      <c r="K1086" s="11"/>
      <c r="L1086" s="11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spans="1:36" ht="24">
      <c r="A1087" s="8"/>
      <c r="B1087" s="7"/>
      <c r="C1087" s="74"/>
      <c r="D1087" s="11"/>
      <c r="E1087" s="11"/>
      <c r="F1087" s="11"/>
      <c r="G1087" s="11"/>
      <c r="H1087" s="11"/>
      <c r="I1087" s="7"/>
      <c r="J1087" s="11"/>
      <c r="K1087" s="11"/>
      <c r="L1087" s="11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spans="1:36" ht="24">
      <c r="A1088" s="8"/>
      <c r="B1088" s="7"/>
      <c r="C1088" s="74"/>
      <c r="D1088" s="11"/>
      <c r="E1088" s="11"/>
      <c r="F1088" s="11"/>
      <c r="G1088" s="11"/>
      <c r="H1088" s="11"/>
      <c r="I1088" s="7"/>
      <c r="J1088" s="11"/>
      <c r="K1088" s="11"/>
      <c r="L1088" s="11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spans="1:36" ht="24">
      <c r="A1089" s="8"/>
      <c r="B1089" s="7"/>
      <c r="C1089" s="74"/>
      <c r="D1089" s="11"/>
      <c r="E1089" s="11"/>
      <c r="F1089" s="11"/>
      <c r="G1089" s="11"/>
      <c r="H1089" s="11"/>
      <c r="I1089" s="7"/>
      <c r="J1089" s="11"/>
      <c r="K1089" s="11"/>
      <c r="L1089" s="11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spans="1:36" ht="24">
      <c r="A1090" s="8"/>
      <c r="B1090" s="7"/>
      <c r="C1090" s="74"/>
      <c r="D1090" s="11"/>
      <c r="E1090" s="11"/>
      <c r="F1090" s="11"/>
      <c r="G1090" s="11"/>
      <c r="H1090" s="11"/>
      <c r="I1090" s="7"/>
      <c r="J1090" s="11"/>
      <c r="K1090" s="11"/>
      <c r="L1090" s="11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spans="1:36" ht="24">
      <c r="A1091" s="8"/>
      <c r="B1091" s="7"/>
      <c r="C1091" s="74"/>
      <c r="D1091" s="11"/>
      <c r="E1091" s="11"/>
      <c r="F1091" s="11"/>
      <c r="G1091" s="11"/>
      <c r="H1091" s="11"/>
      <c r="I1091" s="7"/>
      <c r="J1091" s="11"/>
      <c r="K1091" s="11"/>
      <c r="L1091" s="11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  <row r="1092" spans="1:36" ht="24">
      <c r="A1092" s="8"/>
      <c r="B1092" s="7"/>
      <c r="C1092" s="74"/>
      <c r="D1092" s="11"/>
      <c r="E1092" s="11"/>
      <c r="F1092" s="11"/>
      <c r="G1092" s="11"/>
      <c r="H1092" s="11"/>
      <c r="I1092" s="7"/>
      <c r="J1092" s="11"/>
      <c r="K1092" s="11"/>
      <c r="L1092" s="11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</row>
    <row r="1093" spans="1:36" ht="24">
      <c r="A1093" s="8"/>
      <c r="B1093" s="7"/>
      <c r="C1093" s="74"/>
      <c r="D1093" s="11"/>
      <c r="E1093" s="11"/>
      <c r="F1093" s="11"/>
      <c r="G1093" s="11"/>
      <c r="H1093" s="11"/>
      <c r="I1093" s="7"/>
      <c r="J1093" s="11"/>
      <c r="K1093" s="11"/>
      <c r="L1093" s="11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</row>
    <row r="1094" spans="1:36" ht="24">
      <c r="A1094" s="8"/>
      <c r="B1094" s="7"/>
      <c r="C1094" s="74"/>
      <c r="D1094" s="11"/>
      <c r="E1094" s="11"/>
      <c r="F1094" s="11"/>
      <c r="G1094" s="11"/>
      <c r="H1094" s="11"/>
      <c r="I1094" s="7"/>
      <c r="J1094" s="11"/>
      <c r="K1094" s="11"/>
      <c r="L1094" s="11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</row>
    <row r="1095" spans="1:36" ht="24">
      <c r="A1095" s="8"/>
      <c r="B1095" s="7"/>
      <c r="C1095" s="74"/>
      <c r="D1095" s="11"/>
      <c r="E1095" s="11"/>
      <c r="F1095" s="11"/>
      <c r="G1095" s="11"/>
      <c r="H1095" s="11"/>
      <c r="I1095" s="7"/>
      <c r="J1095" s="11"/>
      <c r="K1095" s="11"/>
      <c r="L1095" s="11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</row>
    <row r="1096" spans="1:36" ht="24">
      <c r="A1096" s="8"/>
      <c r="B1096" s="7"/>
      <c r="C1096" s="74"/>
      <c r="D1096" s="11"/>
      <c r="E1096" s="11"/>
      <c r="F1096" s="11"/>
      <c r="G1096" s="11"/>
      <c r="H1096" s="11"/>
      <c r="I1096" s="7"/>
      <c r="J1096" s="11"/>
      <c r="K1096" s="11"/>
      <c r="L1096" s="11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</row>
    <row r="1097" spans="1:36" ht="24">
      <c r="A1097" s="8"/>
      <c r="B1097" s="7"/>
      <c r="C1097" s="74"/>
      <c r="D1097" s="11"/>
      <c r="E1097" s="11"/>
      <c r="F1097" s="11"/>
      <c r="G1097" s="11"/>
      <c r="H1097" s="11"/>
      <c r="I1097" s="7"/>
      <c r="J1097" s="11"/>
      <c r="K1097" s="11"/>
      <c r="L1097" s="11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</row>
    <row r="1098" spans="1:36" ht="24">
      <c r="A1098" s="8"/>
      <c r="B1098" s="7"/>
      <c r="C1098" s="74"/>
      <c r="D1098" s="11"/>
      <c r="E1098" s="11"/>
      <c r="F1098" s="11"/>
      <c r="G1098" s="11"/>
      <c r="H1098" s="11"/>
      <c r="I1098" s="7"/>
      <c r="J1098" s="11"/>
      <c r="K1098" s="11"/>
      <c r="L1098" s="11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</row>
    <row r="1099" spans="1:36" ht="24">
      <c r="A1099" s="8"/>
      <c r="B1099" s="7"/>
      <c r="C1099" s="74"/>
      <c r="D1099" s="11"/>
      <c r="E1099" s="11"/>
      <c r="F1099" s="11"/>
      <c r="G1099" s="11"/>
      <c r="H1099" s="11"/>
      <c r="I1099" s="7"/>
      <c r="J1099" s="11"/>
      <c r="K1099" s="11"/>
      <c r="L1099" s="11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</row>
    <row r="1100" spans="1:36" ht="24">
      <c r="A1100" s="8"/>
      <c r="B1100" s="7"/>
      <c r="C1100" s="74"/>
      <c r="D1100" s="11"/>
      <c r="E1100" s="11"/>
      <c r="F1100" s="11"/>
      <c r="G1100" s="11"/>
      <c r="H1100" s="11"/>
      <c r="I1100" s="7"/>
      <c r="J1100" s="11"/>
      <c r="K1100" s="11"/>
      <c r="L1100" s="11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</row>
    <row r="1101" spans="1:36" ht="24">
      <c r="A1101" s="8"/>
      <c r="B1101" s="7"/>
      <c r="C1101" s="74"/>
      <c r="D1101" s="11"/>
      <c r="E1101" s="11"/>
      <c r="F1101" s="11"/>
      <c r="G1101" s="11"/>
      <c r="H1101" s="11"/>
      <c r="I1101" s="7"/>
      <c r="J1101" s="11"/>
      <c r="K1101" s="11"/>
      <c r="L1101" s="11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</row>
    <row r="1102" spans="1:36" ht="24">
      <c r="A1102" s="8"/>
      <c r="B1102" s="7"/>
      <c r="C1102" s="74"/>
      <c r="D1102" s="11"/>
      <c r="E1102" s="11"/>
      <c r="F1102" s="11"/>
      <c r="G1102" s="11"/>
      <c r="H1102" s="11"/>
      <c r="I1102" s="7"/>
      <c r="J1102" s="11"/>
      <c r="K1102" s="11"/>
      <c r="L1102" s="11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</row>
    <row r="1103" spans="1:36" ht="24">
      <c r="A1103" s="8"/>
      <c r="B1103" s="7"/>
      <c r="C1103" s="74"/>
      <c r="D1103" s="11"/>
      <c r="E1103" s="11"/>
      <c r="F1103" s="11"/>
      <c r="G1103" s="11"/>
      <c r="H1103" s="11"/>
      <c r="I1103" s="7"/>
      <c r="J1103" s="11"/>
      <c r="K1103" s="11"/>
      <c r="L1103" s="11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</row>
    <row r="1104" spans="1:36" ht="24">
      <c r="A1104" s="8"/>
      <c r="B1104" s="7"/>
      <c r="C1104" s="74"/>
      <c r="D1104" s="11"/>
      <c r="E1104" s="11"/>
      <c r="F1104" s="11"/>
      <c r="G1104" s="11"/>
      <c r="H1104" s="11"/>
      <c r="I1104" s="7"/>
      <c r="J1104" s="11"/>
      <c r="K1104" s="11"/>
      <c r="L1104" s="11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</row>
    <row r="1105" spans="1:36" ht="24">
      <c r="A1105" s="8"/>
      <c r="B1105" s="7"/>
      <c r="C1105" s="74"/>
      <c r="D1105" s="11"/>
      <c r="E1105" s="11"/>
      <c r="F1105" s="11"/>
      <c r="G1105" s="11"/>
      <c r="H1105" s="11"/>
      <c r="I1105" s="7"/>
      <c r="J1105" s="11"/>
      <c r="K1105" s="11"/>
      <c r="L1105" s="11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</row>
    <row r="1106" spans="1:36" ht="24">
      <c r="A1106" s="8"/>
      <c r="B1106" s="7"/>
      <c r="C1106" s="74"/>
      <c r="D1106" s="11"/>
      <c r="E1106" s="11"/>
      <c r="F1106" s="11"/>
      <c r="G1106" s="11"/>
      <c r="H1106" s="11"/>
      <c r="I1106" s="7"/>
      <c r="J1106" s="11"/>
      <c r="K1106" s="11"/>
      <c r="L1106" s="11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</row>
    <row r="1107" spans="1:36" ht="24">
      <c r="A1107" s="8"/>
      <c r="B1107" s="7"/>
      <c r="C1107" s="74"/>
      <c r="D1107" s="11"/>
      <c r="E1107" s="11"/>
      <c r="F1107" s="11"/>
      <c r="G1107" s="11"/>
      <c r="H1107" s="11"/>
      <c r="I1107" s="7"/>
      <c r="J1107" s="11"/>
      <c r="K1107" s="11"/>
      <c r="L1107" s="11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</row>
    <row r="1108" spans="1:36" ht="24">
      <c r="A1108" s="8"/>
      <c r="B1108" s="7"/>
      <c r="C1108" s="74"/>
      <c r="D1108" s="11"/>
      <c r="E1108" s="11"/>
      <c r="F1108" s="11"/>
      <c r="G1108" s="11"/>
      <c r="H1108" s="11"/>
      <c r="I1108" s="7"/>
      <c r="J1108" s="11"/>
      <c r="K1108" s="11"/>
      <c r="L1108" s="11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</row>
    <row r="1109" spans="1:36" ht="24">
      <c r="A1109" s="8"/>
      <c r="B1109" s="7"/>
      <c r="C1109" s="74"/>
      <c r="D1109" s="11"/>
      <c r="E1109" s="11"/>
      <c r="F1109" s="11"/>
      <c r="G1109" s="11"/>
      <c r="H1109" s="11"/>
      <c r="I1109" s="7"/>
      <c r="J1109" s="11"/>
      <c r="K1109" s="11"/>
      <c r="L1109" s="11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</row>
    <row r="1110" spans="1:36" ht="24">
      <c r="A1110" s="8"/>
      <c r="B1110" s="7"/>
      <c r="C1110" s="74"/>
      <c r="D1110" s="11"/>
      <c r="E1110" s="11"/>
      <c r="F1110" s="11"/>
      <c r="G1110" s="11"/>
      <c r="H1110" s="11"/>
      <c r="I1110" s="7"/>
      <c r="J1110" s="11"/>
      <c r="K1110" s="11"/>
      <c r="L1110" s="11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</row>
    <row r="1111" spans="1:36" ht="24">
      <c r="A1111" s="8"/>
      <c r="B1111" s="7"/>
      <c r="C1111" s="74"/>
      <c r="D1111" s="11"/>
      <c r="E1111" s="11"/>
      <c r="F1111" s="11"/>
      <c r="G1111" s="11"/>
      <c r="H1111" s="11"/>
      <c r="I1111" s="7"/>
      <c r="J1111" s="11"/>
      <c r="K1111" s="11"/>
      <c r="L1111" s="11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</row>
    <row r="1112" spans="1:36" ht="24">
      <c r="A1112" s="8"/>
      <c r="B1112" s="7"/>
      <c r="C1112" s="74"/>
      <c r="D1112" s="11"/>
      <c r="E1112" s="11"/>
      <c r="F1112" s="11"/>
      <c r="G1112" s="11"/>
      <c r="H1112" s="11"/>
      <c r="I1112" s="7"/>
      <c r="J1112" s="11"/>
      <c r="K1112" s="11"/>
      <c r="L1112" s="11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</row>
    <row r="1113" spans="1:36" ht="24">
      <c r="A1113" s="8"/>
      <c r="B1113" s="7"/>
      <c r="C1113" s="74"/>
      <c r="D1113" s="11"/>
      <c r="E1113" s="11"/>
      <c r="F1113" s="11"/>
      <c r="G1113" s="11"/>
      <c r="H1113" s="11"/>
      <c r="I1113" s="7"/>
      <c r="J1113" s="11"/>
      <c r="K1113" s="11"/>
      <c r="L1113" s="11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</row>
    <row r="1114" spans="1:36" ht="24">
      <c r="A1114" s="8"/>
      <c r="B1114" s="7"/>
      <c r="C1114" s="74"/>
      <c r="D1114" s="11"/>
      <c r="E1114" s="11"/>
      <c r="F1114" s="11"/>
      <c r="G1114" s="11"/>
      <c r="H1114" s="11"/>
      <c r="I1114" s="7"/>
      <c r="J1114" s="11"/>
      <c r="K1114" s="11"/>
      <c r="L1114" s="11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</row>
    <row r="1115" spans="1:36" ht="24">
      <c r="A1115" s="8"/>
      <c r="B1115" s="7"/>
      <c r="C1115" s="74"/>
      <c r="D1115" s="11"/>
      <c r="E1115" s="11"/>
      <c r="F1115" s="11"/>
      <c r="G1115" s="11"/>
      <c r="H1115" s="11"/>
      <c r="I1115" s="7"/>
      <c r="J1115" s="11"/>
      <c r="K1115" s="11"/>
      <c r="L1115" s="11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</row>
    <row r="1116" spans="1:36" ht="24">
      <c r="A1116" s="8"/>
      <c r="B1116" s="7"/>
      <c r="C1116" s="74"/>
      <c r="D1116" s="11"/>
      <c r="E1116" s="11"/>
      <c r="F1116" s="11"/>
      <c r="G1116" s="11"/>
      <c r="H1116" s="11"/>
      <c r="I1116" s="7"/>
      <c r="J1116" s="11"/>
      <c r="K1116" s="11"/>
      <c r="L1116" s="11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</row>
    <row r="1117" spans="1:36" ht="24">
      <c r="A1117" s="8"/>
      <c r="B1117" s="7"/>
      <c r="C1117" s="74"/>
      <c r="D1117" s="11"/>
      <c r="E1117" s="11"/>
      <c r="F1117" s="11"/>
      <c r="G1117" s="11"/>
      <c r="H1117" s="11"/>
      <c r="I1117" s="7"/>
      <c r="J1117" s="11"/>
      <c r="K1117" s="11"/>
      <c r="L1117" s="11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</row>
    <row r="1118" spans="1:36" ht="24">
      <c r="A1118" s="8"/>
      <c r="B1118" s="7"/>
      <c r="C1118" s="74"/>
      <c r="D1118" s="11"/>
      <c r="E1118" s="11"/>
      <c r="F1118" s="11"/>
      <c r="G1118" s="11"/>
      <c r="H1118" s="11"/>
      <c r="I1118" s="7"/>
      <c r="J1118" s="11"/>
      <c r="K1118" s="11"/>
      <c r="L1118" s="11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</row>
    <row r="1119" spans="1:36" ht="24">
      <c r="A1119" s="8"/>
      <c r="B1119" s="7"/>
      <c r="C1119" s="74"/>
      <c r="D1119" s="11"/>
      <c r="E1119" s="11"/>
      <c r="F1119" s="11"/>
      <c r="G1119" s="11"/>
      <c r="H1119" s="11"/>
      <c r="I1119" s="7"/>
      <c r="J1119" s="11"/>
      <c r="K1119" s="11"/>
      <c r="L1119" s="11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</row>
    <row r="1120" spans="1:36" ht="24">
      <c r="A1120" s="8"/>
      <c r="B1120" s="7"/>
      <c r="C1120" s="74"/>
      <c r="D1120" s="11"/>
      <c r="E1120" s="11"/>
      <c r="F1120" s="11"/>
      <c r="G1120" s="11"/>
      <c r="H1120" s="11"/>
      <c r="I1120" s="7"/>
      <c r="J1120" s="11"/>
      <c r="K1120" s="11"/>
      <c r="L1120" s="11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</row>
    <row r="1121" spans="1:36" ht="24">
      <c r="A1121" s="8"/>
      <c r="B1121" s="7"/>
      <c r="C1121" s="74"/>
      <c r="D1121" s="11"/>
      <c r="E1121" s="11"/>
      <c r="F1121" s="11"/>
      <c r="G1121" s="11"/>
      <c r="H1121" s="11"/>
      <c r="I1121" s="7"/>
      <c r="J1121" s="11"/>
      <c r="K1121" s="11"/>
      <c r="L1121" s="11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</row>
    <row r="1122" spans="1:36" ht="24">
      <c r="A1122" s="8"/>
      <c r="B1122" s="7"/>
      <c r="C1122" s="74"/>
      <c r="D1122" s="11"/>
      <c r="E1122" s="11"/>
      <c r="F1122" s="11"/>
      <c r="G1122" s="11"/>
      <c r="H1122" s="11"/>
      <c r="I1122" s="7"/>
      <c r="J1122" s="11"/>
      <c r="K1122" s="11"/>
      <c r="L1122" s="11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</row>
    <row r="1123" spans="1:36" ht="24">
      <c r="A1123" s="8"/>
      <c r="B1123" s="7"/>
      <c r="C1123" s="74"/>
      <c r="D1123" s="11"/>
      <c r="E1123" s="11"/>
      <c r="F1123" s="11"/>
      <c r="G1123" s="11"/>
      <c r="H1123" s="11"/>
      <c r="I1123" s="7"/>
      <c r="J1123" s="11"/>
      <c r="K1123" s="11"/>
      <c r="L1123" s="11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</row>
    <row r="1124" spans="1:36" ht="24">
      <c r="A1124" s="8"/>
      <c r="B1124" s="7"/>
      <c r="C1124" s="74"/>
      <c r="D1124" s="11"/>
      <c r="E1124" s="11"/>
      <c r="F1124" s="11"/>
      <c r="G1124" s="11"/>
      <c r="H1124" s="11"/>
      <c r="I1124" s="7"/>
      <c r="J1124" s="11"/>
      <c r="K1124" s="11"/>
      <c r="L1124" s="11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</row>
    <row r="1125" spans="1:36" ht="24">
      <c r="A1125" s="8"/>
      <c r="B1125" s="7"/>
      <c r="C1125" s="74"/>
      <c r="D1125" s="11"/>
      <c r="E1125" s="11"/>
      <c r="F1125" s="11"/>
      <c r="G1125" s="11"/>
      <c r="H1125" s="11"/>
      <c r="I1125" s="7"/>
      <c r="J1125" s="11"/>
      <c r="K1125" s="11"/>
      <c r="L1125" s="11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</row>
    <row r="1126" spans="1:36" ht="24">
      <c r="A1126" s="8"/>
      <c r="B1126" s="7"/>
      <c r="C1126" s="74"/>
      <c r="D1126" s="11"/>
      <c r="E1126" s="11"/>
      <c r="F1126" s="11"/>
      <c r="G1126" s="11"/>
      <c r="H1126" s="11"/>
      <c r="I1126" s="7"/>
      <c r="J1126" s="11"/>
      <c r="K1126" s="11"/>
      <c r="L1126" s="11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</row>
    <row r="1127" spans="1:36" ht="24">
      <c r="A1127" s="8"/>
      <c r="B1127" s="7"/>
      <c r="C1127" s="74"/>
      <c r="D1127" s="11"/>
      <c r="E1127" s="11"/>
      <c r="F1127" s="11"/>
      <c r="G1127" s="11"/>
      <c r="H1127" s="11"/>
      <c r="I1127" s="7"/>
      <c r="J1127" s="11"/>
      <c r="K1127" s="11"/>
      <c r="L1127" s="11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</row>
    <row r="1128" spans="1:36" ht="24">
      <c r="A1128" s="8"/>
      <c r="B1128" s="7"/>
      <c r="C1128" s="74"/>
      <c r="D1128" s="11"/>
      <c r="E1128" s="11"/>
      <c r="F1128" s="11"/>
      <c r="G1128" s="11"/>
      <c r="H1128" s="11"/>
      <c r="I1128" s="7"/>
      <c r="J1128" s="11"/>
      <c r="K1128" s="11"/>
      <c r="L1128" s="11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</row>
    <row r="1129" spans="1:36" ht="24">
      <c r="A1129" s="8"/>
      <c r="B1129" s="7"/>
      <c r="C1129" s="74"/>
      <c r="D1129" s="11"/>
      <c r="E1129" s="11"/>
      <c r="F1129" s="11"/>
      <c r="G1129" s="11"/>
      <c r="H1129" s="11"/>
      <c r="I1129" s="7"/>
      <c r="J1129" s="11"/>
      <c r="K1129" s="11"/>
      <c r="L1129" s="11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</row>
    <row r="1130" spans="1:36" ht="24">
      <c r="A1130" s="8"/>
      <c r="B1130" s="7"/>
      <c r="C1130" s="74"/>
      <c r="D1130" s="11"/>
      <c r="E1130" s="11"/>
      <c r="F1130" s="11"/>
      <c r="G1130" s="11"/>
      <c r="H1130" s="11"/>
      <c r="I1130" s="7"/>
      <c r="J1130" s="11"/>
      <c r="K1130" s="11"/>
      <c r="L1130" s="11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</row>
    <row r="1131" spans="1:36" ht="24">
      <c r="A1131" s="8"/>
      <c r="B1131" s="7"/>
      <c r="C1131" s="74"/>
      <c r="D1131" s="11"/>
      <c r="E1131" s="11"/>
      <c r="F1131" s="11"/>
      <c r="G1131" s="11"/>
      <c r="H1131" s="11"/>
      <c r="I1131" s="7"/>
      <c r="J1131" s="11"/>
      <c r="K1131" s="11"/>
      <c r="L1131" s="11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</row>
    <row r="1132" spans="1:36" ht="24">
      <c r="A1132" s="8"/>
      <c r="B1132" s="7"/>
      <c r="C1132" s="74"/>
      <c r="D1132" s="11"/>
      <c r="E1132" s="11"/>
      <c r="F1132" s="11"/>
      <c r="G1132" s="11"/>
      <c r="H1132" s="11"/>
      <c r="I1132" s="7"/>
      <c r="J1132" s="11"/>
      <c r="K1132" s="11"/>
      <c r="L1132" s="11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</row>
    <row r="1133" spans="1:36" ht="24">
      <c r="A1133" s="8"/>
      <c r="B1133" s="7"/>
      <c r="C1133" s="74"/>
      <c r="D1133" s="11"/>
      <c r="E1133" s="11"/>
      <c r="F1133" s="11"/>
      <c r="G1133" s="11"/>
      <c r="H1133" s="11"/>
      <c r="I1133" s="7"/>
      <c r="J1133" s="11"/>
      <c r="K1133" s="11"/>
      <c r="L1133" s="11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</row>
    <row r="1134" spans="1:36" ht="24">
      <c r="A1134" s="8"/>
      <c r="B1134" s="7"/>
      <c r="C1134" s="74"/>
      <c r="D1134" s="11"/>
      <c r="E1134" s="11"/>
      <c r="F1134" s="11"/>
      <c r="G1134" s="11"/>
      <c r="H1134" s="11"/>
      <c r="I1134" s="7"/>
      <c r="J1134" s="11"/>
      <c r="K1134" s="11"/>
      <c r="L1134" s="11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</row>
    <row r="1135" spans="1:36" ht="24">
      <c r="A1135" s="8"/>
      <c r="B1135" s="7"/>
      <c r="C1135" s="74"/>
      <c r="D1135" s="11"/>
      <c r="E1135" s="11"/>
      <c r="F1135" s="11"/>
      <c r="G1135" s="11"/>
      <c r="H1135" s="11"/>
      <c r="I1135" s="7"/>
      <c r="J1135" s="11"/>
      <c r="K1135" s="11"/>
      <c r="L1135" s="11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</row>
    <row r="1136" spans="1:36" ht="24">
      <c r="A1136" s="8"/>
      <c r="B1136" s="7"/>
      <c r="C1136" s="74"/>
      <c r="D1136" s="11"/>
      <c r="E1136" s="11"/>
      <c r="F1136" s="11"/>
      <c r="G1136" s="11"/>
      <c r="H1136" s="11"/>
      <c r="I1136" s="7"/>
      <c r="J1136" s="11"/>
      <c r="K1136" s="11"/>
      <c r="L1136" s="11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</row>
    <row r="1137" spans="1:36" ht="24">
      <c r="A1137" s="8"/>
      <c r="B1137" s="7"/>
      <c r="C1137" s="74"/>
      <c r="D1137" s="11"/>
      <c r="E1137" s="11"/>
      <c r="F1137" s="11"/>
      <c r="G1137" s="11"/>
      <c r="H1137" s="11"/>
      <c r="I1137" s="7"/>
      <c r="J1137" s="11"/>
      <c r="K1137" s="11"/>
      <c r="L1137" s="11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</row>
    <row r="1138" spans="1:36" ht="24">
      <c r="A1138" s="8"/>
      <c r="B1138" s="7"/>
      <c r="C1138" s="74"/>
      <c r="D1138" s="11"/>
      <c r="E1138" s="11"/>
      <c r="F1138" s="11"/>
      <c r="G1138" s="11"/>
      <c r="H1138" s="11"/>
      <c r="I1138" s="7"/>
      <c r="J1138" s="11"/>
      <c r="K1138" s="11"/>
      <c r="L1138" s="11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</row>
    <row r="1139" spans="1:36" ht="24">
      <c r="A1139" s="8"/>
      <c r="B1139" s="7"/>
      <c r="C1139" s="74"/>
      <c r="D1139" s="11"/>
      <c r="E1139" s="11"/>
      <c r="F1139" s="11"/>
      <c r="G1139" s="11"/>
      <c r="H1139" s="11"/>
      <c r="I1139" s="7"/>
      <c r="J1139" s="11"/>
      <c r="K1139" s="11"/>
      <c r="L1139" s="11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</row>
    <row r="1140" spans="1:36" ht="24">
      <c r="A1140" s="8"/>
      <c r="B1140" s="7"/>
      <c r="C1140" s="74"/>
      <c r="D1140" s="11"/>
      <c r="E1140" s="11"/>
      <c r="F1140" s="11"/>
      <c r="G1140" s="11"/>
      <c r="H1140" s="11"/>
      <c r="I1140" s="7"/>
      <c r="J1140" s="11"/>
      <c r="K1140" s="11"/>
      <c r="L1140" s="11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</row>
    <row r="1141" spans="1:36" ht="24">
      <c r="A1141" s="8"/>
      <c r="B1141" s="7"/>
      <c r="C1141" s="74"/>
      <c r="D1141" s="11"/>
      <c r="E1141" s="11"/>
      <c r="F1141" s="11"/>
      <c r="G1141" s="11"/>
      <c r="H1141" s="11"/>
      <c r="I1141" s="7"/>
      <c r="J1141" s="11"/>
      <c r="K1141" s="11"/>
      <c r="L1141" s="11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</row>
    <row r="1142" spans="1:36" ht="24">
      <c r="A1142" s="8"/>
      <c r="B1142" s="7"/>
      <c r="C1142" s="74"/>
      <c r="D1142" s="11"/>
      <c r="E1142" s="11"/>
      <c r="F1142" s="11"/>
      <c r="G1142" s="11"/>
      <c r="H1142" s="11"/>
      <c r="I1142" s="7"/>
      <c r="J1142" s="11"/>
      <c r="K1142" s="11"/>
      <c r="L1142" s="11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</row>
    <row r="1143" spans="1:36" ht="24">
      <c r="A1143" s="8"/>
      <c r="B1143" s="7"/>
      <c r="C1143" s="74"/>
      <c r="D1143" s="11"/>
      <c r="E1143" s="11"/>
      <c r="F1143" s="11"/>
      <c r="G1143" s="11"/>
      <c r="H1143" s="11"/>
      <c r="I1143" s="7"/>
      <c r="J1143" s="11"/>
      <c r="K1143" s="11"/>
      <c r="L1143" s="11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</row>
    <row r="1144" spans="1:36" ht="24">
      <c r="A1144" s="8"/>
      <c r="B1144" s="7"/>
      <c r="C1144" s="74"/>
      <c r="D1144" s="11"/>
      <c r="E1144" s="11"/>
      <c r="F1144" s="11"/>
      <c r="G1144" s="11"/>
      <c r="H1144" s="11"/>
      <c r="I1144" s="7"/>
      <c r="J1144" s="11"/>
      <c r="K1144" s="11"/>
      <c r="L1144" s="11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</row>
    <row r="1145" spans="1:36" ht="24">
      <c r="A1145" s="8"/>
      <c r="B1145" s="7"/>
      <c r="C1145" s="74"/>
      <c r="D1145" s="11"/>
      <c r="E1145" s="11"/>
      <c r="F1145" s="11"/>
      <c r="G1145" s="11"/>
      <c r="H1145" s="11"/>
      <c r="I1145" s="7"/>
      <c r="J1145" s="11"/>
      <c r="K1145" s="11"/>
      <c r="L1145" s="11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</row>
    <row r="1146" spans="1:36" ht="24">
      <c r="A1146" s="8"/>
      <c r="B1146" s="7"/>
      <c r="C1146" s="74"/>
      <c r="D1146" s="11"/>
      <c r="E1146" s="11"/>
      <c r="F1146" s="11"/>
      <c r="G1146" s="11"/>
      <c r="H1146" s="11"/>
      <c r="I1146" s="7"/>
      <c r="J1146" s="11"/>
      <c r="K1146" s="11"/>
      <c r="L1146" s="11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</row>
    <row r="1147" spans="1:36" ht="24">
      <c r="A1147" s="8"/>
      <c r="B1147" s="7"/>
      <c r="C1147" s="74"/>
      <c r="D1147" s="11"/>
      <c r="E1147" s="11"/>
      <c r="F1147" s="11"/>
      <c r="G1147" s="11"/>
      <c r="H1147" s="11"/>
      <c r="I1147" s="7"/>
      <c r="J1147" s="11"/>
      <c r="K1147" s="11"/>
      <c r="L1147" s="11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</row>
    <row r="1148" spans="1:36" ht="24">
      <c r="A1148" s="8"/>
      <c r="B1148" s="7"/>
      <c r="C1148" s="74"/>
      <c r="D1148" s="11"/>
      <c r="E1148" s="11"/>
      <c r="F1148" s="11"/>
      <c r="G1148" s="11"/>
      <c r="H1148" s="11"/>
      <c r="I1148" s="7"/>
      <c r="J1148" s="11"/>
      <c r="K1148" s="11"/>
      <c r="L1148" s="11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</row>
    <row r="1149" spans="1:36" ht="24">
      <c r="A1149" s="8"/>
      <c r="B1149" s="7"/>
      <c r="C1149" s="74"/>
      <c r="D1149" s="11"/>
      <c r="E1149" s="11"/>
      <c r="F1149" s="11"/>
      <c r="G1149" s="11"/>
      <c r="H1149" s="11"/>
      <c r="I1149" s="7"/>
      <c r="J1149" s="11"/>
      <c r="K1149" s="11"/>
      <c r="L1149" s="11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</row>
    <row r="1150" spans="1:36" ht="24">
      <c r="A1150" s="8"/>
      <c r="B1150" s="7"/>
      <c r="C1150" s="74"/>
      <c r="D1150" s="11"/>
      <c r="E1150" s="11"/>
      <c r="F1150" s="11"/>
      <c r="G1150" s="11"/>
      <c r="H1150" s="11"/>
      <c r="I1150" s="7"/>
      <c r="J1150" s="11"/>
      <c r="K1150" s="11"/>
      <c r="L1150" s="11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</row>
    <row r="1151" spans="1:36" ht="24">
      <c r="A1151" s="8"/>
      <c r="B1151" s="7"/>
      <c r="C1151" s="74"/>
      <c r="D1151" s="11"/>
      <c r="E1151" s="11"/>
      <c r="F1151" s="11"/>
      <c r="G1151" s="11"/>
      <c r="H1151" s="11"/>
      <c r="I1151" s="7"/>
      <c r="J1151" s="11"/>
      <c r="K1151" s="11"/>
      <c r="L1151" s="11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</row>
    <row r="1152" spans="1:36" ht="24">
      <c r="A1152" s="8"/>
      <c r="B1152" s="7"/>
      <c r="C1152" s="74"/>
      <c r="D1152" s="11"/>
      <c r="E1152" s="11"/>
      <c r="F1152" s="11"/>
      <c r="G1152" s="11"/>
      <c r="H1152" s="11"/>
      <c r="I1152" s="7"/>
      <c r="J1152" s="11"/>
      <c r="K1152" s="11"/>
      <c r="L1152" s="11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</row>
    <row r="1153" spans="1:36" ht="24">
      <c r="A1153" s="8"/>
      <c r="B1153" s="7"/>
      <c r="C1153" s="74"/>
      <c r="D1153" s="11"/>
      <c r="E1153" s="11"/>
      <c r="F1153" s="11"/>
      <c r="G1153" s="11"/>
      <c r="H1153" s="11"/>
      <c r="I1153" s="7"/>
      <c r="J1153" s="11"/>
      <c r="K1153" s="11"/>
      <c r="L1153" s="11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</row>
    <row r="1154" spans="1:36" ht="24">
      <c r="A1154" s="8"/>
      <c r="B1154" s="7"/>
      <c r="C1154" s="74"/>
      <c r="D1154" s="11"/>
      <c r="E1154" s="11"/>
      <c r="F1154" s="11"/>
      <c r="G1154" s="11"/>
      <c r="H1154" s="11"/>
      <c r="I1154" s="7"/>
      <c r="J1154" s="11"/>
      <c r="K1154" s="11"/>
      <c r="L1154" s="11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</row>
    <row r="1155" spans="1:36" ht="24">
      <c r="A1155" s="8"/>
      <c r="B1155" s="7"/>
      <c r="C1155" s="74"/>
      <c r="D1155" s="11"/>
      <c r="E1155" s="11"/>
      <c r="F1155" s="11"/>
      <c r="G1155" s="11"/>
      <c r="H1155" s="11"/>
      <c r="I1155" s="7"/>
      <c r="J1155" s="11"/>
      <c r="K1155" s="11"/>
      <c r="L1155" s="11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</row>
    <row r="1156" spans="1:36" ht="24">
      <c r="A1156" s="8"/>
      <c r="B1156" s="7"/>
      <c r="C1156" s="74"/>
      <c r="D1156" s="11"/>
      <c r="E1156" s="11"/>
      <c r="F1156" s="11"/>
      <c r="G1156" s="11"/>
      <c r="H1156" s="11"/>
      <c r="I1156" s="7"/>
      <c r="J1156" s="11"/>
      <c r="K1156" s="11"/>
      <c r="L1156" s="11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</row>
    <row r="1157" spans="1:36" ht="24">
      <c r="A1157" s="8"/>
      <c r="B1157" s="7"/>
      <c r="C1157" s="74"/>
      <c r="D1157" s="11"/>
      <c r="E1157" s="11"/>
      <c r="F1157" s="11"/>
      <c r="G1157" s="11"/>
      <c r="H1157" s="11"/>
      <c r="I1157" s="7"/>
      <c r="J1157" s="11"/>
      <c r="K1157" s="11"/>
      <c r="L1157" s="11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</row>
    <row r="1158" spans="1:36" ht="24">
      <c r="A1158" s="8"/>
      <c r="B1158" s="7"/>
      <c r="C1158" s="74"/>
      <c r="D1158" s="11"/>
      <c r="E1158" s="11"/>
      <c r="F1158" s="11"/>
      <c r="G1158" s="11"/>
      <c r="H1158" s="11"/>
      <c r="I1158" s="7"/>
      <c r="J1158" s="11"/>
      <c r="K1158" s="11"/>
      <c r="L1158" s="11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</row>
    <row r="1159" spans="1:36" ht="24">
      <c r="A1159" s="8"/>
      <c r="B1159" s="7"/>
      <c r="C1159" s="74"/>
      <c r="D1159" s="11"/>
      <c r="E1159" s="11"/>
      <c r="F1159" s="11"/>
      <c r="G1159" s="11"/>
      <c r="H1159" s="11"/>
      <c r="I1159" s="7"/>
      <c r="J1159" s="11"/>
      <c r="K1159" s="11"/>
      <c r="L1159" s="11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</row>
    <row r="1160" spans="1:36" ht="24">
      <c r="A1160" s="8"/>
      <c r="B1160" s="7"/>
      <c r="C1160" s="74"/>
      <c r="D1160" s="11"/>
      <c r="E1160" s="11"/>
      <c r="F1160" s="11"/>
      <c r="G1160" s="11"/>
      <c r="H1160" s="11"/>
      <c r="I1160" s="7"/>
      <c r="J1160" s="11"/>
      <c r="K1160" s="11"/>
      <c r="L1160" s="11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</row>
    <row r="1161" spans="1:36" ht="24">
      <c r="A1161" s="8"/>
      <c r="B1161" s="7"/>
      <c r="C1161" s="74"/>
      <c r="D1161" s="11"/>
      <c r="E1161" s="11"/>
      <c r="F1161" s="11"/>
      <c r="G1161" s="11"/>
      <c r="H1161" s="11"/>
      <c r="I1161" s="7"/>
      <c r="J1161" s="11"/>
      <c r="K1161" s="11"/>
      <c r="L1161" s="11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</row>
    <row r="1162" spans="1:36" ht="24">
      <c r="A1162" s="8"/>
      <c r="B1162" s="7"/>
      <c r="C1162" s="74"/>
      <c r="D1162" s="11"/>
      <c r="E1162" s="11"/>
      <c r="F1162" s="11"/>
      <c r="G1162" s="11"/>
      <c r="H1162" s="11"/>
      <c r="I1162" s="7"/>
      <c r="J1162" s="11"/>
      <c r="K1162" s="11"/>
      <c r="L1162" s="11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</row>
    <row r="1163" spans="1:36" ht="24">
      <c r="A1163" s="8"/>
      <c r="B1163" s="7"/>
      <c r="C1163" s="74"/>
      <c r="D1163" s="11"/>
      <c r="E1163" s="11"/>
      <c r="F1163" s="11"/>
      <c r="G1163" s="11"/>
      <c r="H1163" s="11"/>
      <c r="I1163" s="7"/>
      <c r="J1163" s="11"/>
      <c r="K1163" s="11"/>
      <c r="L1163" s="11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</row>
    <row r="1164" spans="1:36" ht="24">
      <c r="A1164" s="8"/>
      <c r="B1164" s="7"/>
      <c r="C1164" s="74"/>
      <c r="D1164" s="11"/>
      <c r="E1164" s="11"/>
      <c r="F1164" s="11"/>
      <c r="G1164" s="11"/>
      <c r="H1164" s="11"/>
      <c r="I1164" s="7"/>
      <c r="J1164" s="11"/>
      <c r="K1164" s="11"/>
      <c r="L1164" s="11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</row>
    <row r="1165" spans="1:36" ht="24">
      <c r="A1165" s="8"/>
      <c r="B1165" s="7"/>
      <c r="C1165" s="74"/>
      <c r="D1165" s="11"/>
      <c r="E1165" s="11"/>
      <c r="F1165" s="11"/>
      <c r="G1165" s="11"/>
      <c r="H1165" s="11"/>
      <c r="I1165" s="7"/>
      <c r="J1165" s="11"/>
      <c r="K1165" s="11"/>
      <c r="L1165" s="11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</row>
    <row r="1166" spans="1:36" ht="24">
      <c r="A1166" s="8"/>
      <c r="B1166" s="7"/>
      <c r="C1166" s="74"/>
      <c r="D1166" s="11"/>
      <c r="E1166" s="11"/>
      <c r="F1166" s="11"/>
      <c r="G1166" s="11"/>
      <c r="H1166" s="11"/>
      <c r="I1166" s="7"/>
      <c r="J1166" s="11"/>
      <c r="K1166" s="11"/>
      <c r="L1166" s="11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</row>
    <row r="1167" spans="1:36" ht="24">
      <c r="A1167" s="8"/>
      <c r="B1167" s="7"/>
      <c r="C1167" s="74"/>
      <c r="D1167" s="11"/>
      <c r="E1167" s="11"/>
      <c r="F1167" s="11"/>
      <c r="G1167" s="11"/>
      <c r="H1167" s="11"/>
      <c r="I1167" s="7"/>
      <c r="J1167" s="11"/>
      <c r="K1167" s="11"/>
      <c r="L1167" s="11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</row>
    <row r="1168" spans="1:36" ht="24">
      <c r="A1168" s="8"/>
      <c r="B1168" s="7"/>
      <c r="C1168" s="74"/>
      <c r="D1168" s="11"/>
      <c r="E1168" s="11"/>
      <c r="F1168" s="11"/>
      <c r="G1168" s="11"/>
      <c r="H1168" s="11"/>
      <c r="I1168" s="7"/>
      <c r="J1168" s="11"/>
      <c r="K1168" s="11"/>
      <c r="L1168" s="11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</row>
    <row r="1169" spans="1:36" ht="24">
      <c r="A1169" s="8"/>
      <c r="B1169" s="7"/>
      <c r="C1169" s="74"/>
      <c r="D1169" s="11"/>
      <c r="E1169" s="11"/>
      <c r="F1169" s="11"/>
      <c r="G1169" s="11"/>
      <c r="H1169" s="11"/>
      <c r="I1169" s="7"/>
      <c r="J1169" s="11"/>
      <c r="K1169" s="11"/>
      <c r="L1169" s="11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</row>
    <row r="1170" spans="1:36" ht="24">
      <c r="A1170" s="8"/>
      <c r="B1170" s="7"/>
      <c r="C1170" s="74"/>
      <c r="D1170" s="11"/>
      <c r="E1170" s="11"/>
      <c r="F1170" s="11"/>
      <c r="G1170" s="11"/>
      <c r="H1170" s="11"/>
      <c r="I1170" s="7"/>
      <c r="J1170" s="11"/>
      <c r="K1170" s="11"/>
      <c r="L1170" s="11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</row>
    <row r="1171" spans="1:36" ht="24">
      <c r="A1171" s="8"/>
      <c r="B1171" s="7"/>
      <c r="C1171" s="74"/>
      <c r="D1171" s="11"/>
      <c r="E1171" s="11"/>
      <c r="F1171" s="11"/>
      <c r="G1171" s="11"/>
      <c r="H1171" s="11"/>
      <c r="I1171" s="7"/>
      <c r="J1171" s="11"/>
      <c r="K1171" s="11"/>
      <c r="L1171" s="11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</row>
    <row r="1172" spans="1:36" ht="24">
      <c r="A1172" s="8"/>
      <c r="B1172" s="7"/>
      <c r="C1172" s="74"/>
      <c r="D1172" s="11"/>
      <c r="E1172" s="11"/>
      <c r="F1172" s="11"/>
      <c r="G1172" s="11"/>
      <c r="H1172" s="11"/>
      <c r="I1172" s="7"/>
      <c r="J1172" s="11"/>
      <c r="K1172" s="11"/>
      <c r="L1172" s="11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</row>
    <row r="1173" spans="1:36" ht="24">
      <c r="A1173" s="8"/>
      <c r="B1173" s="7"/>
      <c r="C1173" s="74"/>
      <c r="D1173" s="11"/>
      <c r="E1173" s="11"/>
      <c r="F1173" s="11"/>
      <c r="G1173" s="11"/>
      <c r="H1173" s="11"/>
      <c r="I1173" s="7"/>
      <c r="J1173" s="11"/>
      <c r="K1173" s="11"/>
      <c r="L1173" s="11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</row>
    <row r="1174" spans="1:36" ht="24">
      <c r="A1174" s="8"/>
      <c r="B1174" s="7"/>
      <c r="C1174" s="74"/>
      <c r="D1174" s="11"/>
      <c r="E1174" s="11"/>
      <c r="F1174" s="11"/>
      <c r="G1174" s="11"/>
      <c r="H1174" s="11"/>
      <c r="I1174" s="7"/>
      <c r="J1174" s="11"/>
      <c r="K1174" s="11"/>
      <c r="L1174" s="11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</row>
    <row r="1175" spans="1:36" ht="24">
      <c r="A1175" s="8"/>
      <c r="B1175" s="7"/>
      <c r="C1175" s="74"/>
      <c r="D1175" s="11"/>
      <c r="E1175" s="11"/>
      <c r="F1175" s="11"/>
      <c r="G1175" s="11"/>
      <c r="H1175" s="11"/>
      <c r="I1175" s="7"/>
      <c r="J1175" s="11"/>
      <c r="K1175" s="11"/>
      <c r="L1175" s="11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8"/>
      <c r="AG1175" s="8"/>
      <c r="AH1175" s="8"/>
      <c r="AI1175" s="8"/>
      <c r="AJ1175" s="8"/>
    </row>
    <row r="1176" spans="1:36" ht="24">
      <c r="A1176" s="8"/>
      <c r="B1176" s="7"/>
      <c r="C1176" s="74"/>
      <c r="D1176" s="11"/>
      <c r="E1176" s="11"/>
      <c r="F1176" s="11"/>
      <c r="G1176" s="11"/>
      <c r="H1176" s="11"/>
      <c r="I1176" s="7"/>
      <c r="J1176" s="11"/>
      <c r="K1176" s="11"/>
      <c r="L1176" s="11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</row>
    <row r="1177" spans="1:36" ht="24">
      <c r="A1177" s="8"/>
      <c r="B1177" s="7"/>
      <c r="C1177" s="74"/>
      <c r="D1177" s="11"/>
      <c r="E1177" s="11"/>
      <c r="F1177" s="11"/>
      <c r="G1177" s="11"/>
      <c r="H1177" s="11"/>
      <c r="I1177" s="7"/>
      <c r="J1177" s="11"/>
      <c r="K1177" s="11"/>
      <c r="L1177" s="11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</row>
    <row r="1178" spans="1:36" ht="24">
      <c r="A1178" s="8"/>
      <c r="B1178" s="7"/>
      <c r="C1178" s="74"/>
      <c r="D1178" s="11"/>
      <c r="E1178" s="11"/>
      <c r="F1178" s="11"/>
      <c r="G1178" s="11"/>
      <c r="H1178" s="11"/>
      <c r="I1178" s="7"/>
      <c r="J1178" s="11"/>
      <c r="K1178" s="11"/>
      <c r="L1178" s="11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</row>
    <row r="1179" spans="1:36" ht="24">
      <c r="A1179" s="8"/>
      <c r="B1179" s="7"/>
      <c r="C1179" s="74"/>
      <c r="D1179" s="11"/>
      <c r="E1179" s="11"/>
      <c r="F1179" s="11"/>
      <c r="G1179" s="11"/>
      <c r="H1179" s="11"/>
      <c r="I1179" s="7"/>
      <c r="J1179" s="11"/>
      <c r="K1179" s="11"/>
      <c r="L1179" s="11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</row>
    <row r="1180" spans="1:36" ht="24">
      <c r="A1180" s="8"/>
      <c r="B1180" s="7"/>
      <c r="C1180" s="74"/>
      <c r="D1180" s="11"/>
      <c r="E1180" s="11"/>
      <c r="F1180" s="11"/>
      <c r="G1180" s="11"/>
      <c r="H1180" s="11"/>
      <c r="I1180" s="7"/>
      <c r="J1180" s="11"/>
      <c r="K1180" s="11"/>
      <c r="L1180" s="11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</row>
    <row r="1181" spans="1:36" ht="24">
      <c r="A1181" s="8"/>
      <c r="B1181" s="7"/>
      <c r="C1181" s="74"/>
      <c r="D1181" s="11"/>
      <c r="E1181" s="11"/>
      <c r="F1181" s="11"/>
      <c r="G1181" s="11"/>
      <c r="H1181" s="11"/>
      <c r="I1181" s="7"/>
      <c r="J1181" s="11"/>
      <c r="K1181" s="11"/>
      <c r="L1181" s="11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</row>
    <row r="1182" spans="1:36" ht="24">
      <c r="A1182" s="8"/>
      <c r="B1182" s="7"/>
      <c r="C1182" s="74"/>
      <c r="D1182" s="11"/>
      <c r="E1182" s="11"/>
      <c r="F1182" s="11"/>
      <c r="G1182" s="11"/>
      <c r="H1182" s="11"/>
      <c r="I1182" s="7"/>
      <c r="J1182" s="11"/>
      <c r="K1182" s="11"/>
      <c r="L1182" s="11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</row>
    <row r="1183" spans="1:36" ht="24">
      <c r="A1183" s="8"/>
      <c r="B1183" s="7"/>
      <c r="C1183" s="74"/>
      <c r="D1183" s="11"/>
      <c r="E1183" s="11"/>
      <c r="F1183" s="11"/>
      <c r="G1183" s="11"/>
      <c r="H1183" s="11"/>
      <c r="I1183" s="7"/>
      <c r="J1183" s="11"/>
      <c r="K1183" s="11"/>
      <c r="L1183" s="11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</row>
    <row r="1184" spans="1:36" ht="24">
      <c r="A1184" s="8"/>
      <c r="B1184" s="7"/>
      <c r="C1184" s="74"/>
      <c r="D1184" s="11"/>
      <c r="E1184" s="11"/>
      <c r="F1184" s="11"/>
      <c r="G1184" s="11"/>
      <c r="H1184" s="11"/>
      <c r="I1184" s="7"/>
      <c r="J1184" s="11"/>
      <c r="K1184" s="11"/>
      <c r="L1184" s="11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</row>
    <row r="1185" spans="1:36" ht="24">
      <c r="A1185" s="8"/>
      <c r="B1185" s="7"/>
      <c r="C1185" s="74"/>
      <c r="D1185" s="11"/>
      <c r="E1185" s="11"/>
      <c r="F1185" s="11"/>
      <c r="G1185" s="11"/>
      <c r="H1185" s="11"/>
      <c r="I1185" s="7"/>
      <c r="J1185" s="11"/>
      <c r="K1185" s="11"/>
      <c r="L1185" s="11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</row>
    <row r="1186" spans="1:36" ht="24">
      <c r="A1186" s="8"/>
      <c r="B1186" s="7"/>
      <c r="C1186" s="74"/>
      <c r="D1186" s="11"/>
      <c r="E1186" s="11"/>
      <c r="F1186" s="11"/>
      <c r="G1186" s="11"/>
      <c r="H1186" s="11"/>
      <c r="I1186" s="7"/>
      <c r="J1186" s="11"/>
      <c r="K1186" s="11"/>
      <c r="L1186" s="11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</row>
    <row r="1187" spans="1:36" ht="24">
      <c r="A1187" s="8"/>
      <c r="B1187" s="7"/>
      <c r="C1187" s="74"/>
      <c r="D1187" s="11"/>
      <c r="E1187" s="11"/>
      <c r="F1187" s="11"/>
      <c r="G1187" s="11"/>
      <c r="H1187" s="11"/>
      <c r="I1187" s="7"/>
      <c r="J1187" s="11"/>
      <c r="K1187" s="11"/>
      <c r="L1187" s="11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</row>
    <row r="1188" spans="1:36" ht="24">
      <c r="A1188" s="8"/>
      <c r="B1188" s="7"/>
      <c r="C1188" s="74"/>
      <c r="D1188" s="11"/>
      <c r="E1188" s="11"/>
      <c r="F1188" s="11"/>
      <c r="G1188" s="11"/>
      <c r="H1188" s="11"/>
      <c r="I1188" s="7"/>
      <c r="J1188" s="11"/>
      <c r="K1188" s="11"/>
      <c r="L1188" s="11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</row>
    <row r="1189" spans="1:36" ht="24">
      <c r="A1189" s="8"/>
      <c r="B1189" s="7"/>
      <c r="C1189" s="74"/>
      <c r="D1189" s="11"/>
      <c r="E1189" s="11"/>
      <c r="F1189" s="11"/>
      <c r="G1189" s="11"/>
      <c r="H1189" s="11"/>
      <c r="I1189" s="7"/>
      <c r="J1189" s="11"/>
      <c r="K1189" s="11"/>
      <c r="L1189" s="11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</row>
    <row r="1190" spans="1:36" ht="24">
      <c r="A1190" s="8"/>
      <c r="B1190" s="7"/>
      <c r="C1190" s="74"/>
      <c r="D1190" s="11"/>
      <c r="E1190" s="11"/>
      <c r="F1190" s="11"/>
      <c r="G1190" s="11"/>
      <c r="H1190" s="11"/>
      <c r="I1190" s="7"/>
      <c r="J1190" s="11"/>
      <c r="K1190" s="11"/>
      <c r="L1190" s="11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</row>
    <row r="1191" spans="1:36" ht="24">
      <c r="A1191" s="8"/>
      <c r="B1191" s="7"/>
      <c r="C1191" s="74"/>
      <c r="D1191" s="11"/>
      <c r="E1191" s="11"/>
      <c r="F1191" s="11"/>
      <c r="G1191" s="11"/>
      <c r="H1191" s="11"/>
      <c r="I1191" s="7"/>
      <c r="J1191" s="11"/>
      <c r="K1191" s="11"/>
      <c r="L1191" s="11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</row>
    <row r="1192" spans="1:36" ht="24">
      <c r="A1192" s="8"/>
      <c r="B1192" s="7"/>
      <c r="C1192" s="74"/>
      <c r="D1192" s="11"/>
      <c r="E1192" s="11"/>
      <c r="F1192" s="11"/>
      <c r="G1192" s="11"/>
      <c r="H1192" s="11"/>
      <c r="I1192" s="7"/>
      <c r="J1192" s="11"/>
      <c r="K1192" s="11"/>
      <c r="L1192" s="11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</row>
    <row r="1193" spans="1:36" ht="24">
      <c r="A1193" s="8"/>
      <c r="B1193" s="7"/>
      <c r="C1193" s="74"/>
      <c r="D1193" s="11"/>
      <c r="E1193" s="11"/>
      <c r="F1193" s="11"/>
      <c r="G1193" s="11"/>
      <c r="H1193" s="11"/>
      <c r="I1193" s="7"/>
      <c r="J1193" s="11"/>
      <c r="K1193" s="11"/>
      <c r="L1193" s="11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</row>
    <row r="1194" spans="1:36" ht="24">
      <c r="A1194" s="8"/>
      <c r="B1194" s="7"/>
      <c r="C1194" s="74"/>
      <c r="D1194" s="11"/>
      <c r="E1194" s="11"/>
      <c r="F1194" s="11"/>
      <c r="G1194" s="11"/>
      <c r="H1194" s="11"/>
      <c r="I1194" s="7"/>
      <c r="J1194" s="11"/>
      <c r="K1194" s="11"/>
      <c r="L1194" s="11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</row>
    <row r="1195" spans="1:36" ht="24">
      <c r="A1195" s="8"/>
      <c r="B1195" s="7"/>
      <c r="C1195" s="74"/>
      <c r="D1195" s="11"/>
      <c r="E1195" s="11"/>
      <c r="F1195" s="11"/>
      <c r="G1195" s="11"/>
      <c r="H1195" s="11"/>
      <c r="I1195" s="7"/>
      <c r="J1195" s="11"/>
      <c r="K1195" s="11"/>
      <c r="L1195" s="11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</row>
    <row r="1196" spans="1:36" ht="24">
      <c r="A1196" s="8"/>
      <c r="B1196" s="7"/>
      <c r="C1196" s="74"/>
      <c r="D1196" s="11"/>
      <c r="E1196" s="11"/>
      <c r="F1196" s="11"/>
      <c r="G1196" s="11"/>
      <c r="H1196" s="11"/>
      <c r="I1196" s="7"/>
      <c r="J1196" s="11"/>
      <c r="K1196" s="11"/>
      <c r="L1196" s="11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</row>
    <row r="1197" spans="1:36" ht="24">
      <c r="A1197" s="8"/>
      <c r="B1197" s="7"/>
      <c r="C1197" s="74"/>
      <c r="D1197" s="11"/>
      <c r="E1197" s="11"/>
      <c r="F1197" s="11"/>
      <c r="G1197" s="11"/>
      <c r="H1197" s="11"/>
      <c r="I1197" s="7"/>
      <c r="J1197" s="11"/>
      <c r="K1197" s="11"/>
      <c r="L1197" s="11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</row>
    <row r="1198" spans="1:36" ht="24">
      <c r="A1198" s="8"/>
      <c r="B1198" s="7"/>
      <c r="C1198" s="74"/>
      <c r="D1198" s="11"/>
      <c r="E1198" s="11"/>
      <c r="F1198" s="11"/>
      <c r="G1198" s="11"/>
      <c r="H1198" s="11"/>
      <c r="I1198" s="7"/>
      <c r="J1198" s="11"/>
      <c r="K1198" s="11"/>
      <c r="L1198" s="11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</row>
    <row r="1199" spans="1:36" ht="24">
      <c r="A1199" s="8"/>
      <c r="B1199" s="7"/>
      <c r="C1199" s="74"/>
      <c r="D1199" s="11"/>
      <c r="E1199" s="11"/>
      <c r="F1199" s="11"/>
      <c r="G1199" s="11"/>
      <c r="H1199" s="11"/>
      <c r="I1199" s="7"/>
      <c r="J1199" s="11"/>
      <c r="K1199" s="11"/>
      <c r="L1199" s="11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</row>
    <row r="1200" spans="1:36" ht="24">
      <c r="A1200" s="8"/>
      <c r="B1200" s="7"/>
      <c r="C1200" s="74"/>
      <c r="D1200" s="11"/>
      <c r="E1200" s="11"/>
      <c r="F1200" s="11"/>
      <c r="G1200" s="11"/>
      <c r="H1200" s="11"/>
      <c r="I1200" s="7"/>
      <c r="J1200" s="11"/>
      <c r="K1200" s="11"/>
      <c r="L1200" s="11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</row>
    <row r="1201" spans="1:36" ht="24">
      <c r="A1201" s="8"/>
      <c r="B1201" s="7"/>
      <c r="C1201" s="74"/>
      <c r="D1201" s="11"/>
      <c r="E1201" s="11"/>
      <c r="F1201" s="11"/>
      <c r="G1201" s="11"/>
      <c r="H1201" s="11"/>
      <c r="I1201" s="7"/>
      <c r="J1201" s="11"/>
      <c r="K1201" s="11"/>
      <c r="L1201" s="11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</row>
    <row r="1202" spans="1:36" ht="24">
      <c r="A1202" s="8"/>
      <c r="B1202" s="7"/>
      <c r="C1202" s="74"/>
      <c r="D1202" s="11"/>
      <c r="E1202" s="11"/>
      <c r="F1202" s="11"/>
      <c r="G1202" s="11"/>
      <c r="H1202" s="11"/>
      <c r="I1202" s="7"/>
      <c r="J1202" s="11"/>
      <c r="K1202" s="11"/>
      <c r="L1202" s="11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</row>
    <row r="1203" spans="1:36" ht="24">
      <c r="A1203" s="8"/>
      <c r="B1203" s="7"/>
      <c r="C1203" s="74"/>
      <c r="D1203" s="11"/>
      <c r="E1203" s="11"/>
      <c r="F1203" s="11"/>
      <c r="G1203" s="11"/>
      <c r="H1203" s="11"/>
      <c r="I1203" s="7"/>
      <c r="J1203" s="11"/>
      <c r="K1203" s="11"/>
      <c r="L1203" s="11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</row>
    <row r="1204" spans="1:36" ht="24">
      <c r="A1204" s="8"/>
      <c r="B1204" s="7"/>
      <c r="C1204" s="74"/>
      <c r="D1204" s="11"/>
      <c r="E1204" s="11"/>
      <c r="F1204" s="11"/>
      <c r="G1204" s="11"/>
      <c r="H1204" s="11"/>
      <c r="I1204" s="7"/>
      <c r="J1204" s="11"/>
      <c r="K1204" s="11"/>
      <c r="L1204" s="11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</row>
    <row r="1205" spans="1:36" ht="24">
      <c r="A1205" s="8"/>
      <c r="B1205" s="7"/>
      <c r="C1205" s="74"/>
      <c r="D1205" s="11"/>
      <c r="E1205" s="11"/>
      <c r="F1205" s="11"/>
      <c r="G1205" s="11"/>
      <c r="H1205" s="11"/>
      <c r="I1205" s="7"/>
      <c r="J1205" s="11"/>
      <c r="K1205" s="11"/>
      <c r="L1205" s="11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</row>
    <row r="1206" spans="1:36" ht="24">
      <c r="A1206" s="8"/>
      <c r="B1206" s="7"/>
      <c r="C1206" s="74"/>
      <c r="D1206" s="11"/>
      <c r="E1206" s="11"/>
      <c r="F1206" s="11"/>
      <c r="G1206" s="11"/>
      <c r="H1206" s="11"/>
      <c r="I1206" s="7"/>
      <c r="J1206" s="11"/>
      <c r="K1206" s="11"/>
      <c r="L1206" s="11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</row>
    <row r="1207" spans="1:36" ht="24">
      <c r="A1207" s="8"/>
      <c r="B1207" s="7"/>
      <c r="C1207" s="74"/>
      <c r="D1207" s="11"/>
      <c r="E1207" s="11"/>
      <c r="F1207" s="11"/>
      <c r="G1207" s="11"/>
      <c r="H1207" s="11"/>
      <c r="I1207" s="7"/>
      <c r="J1207" s="11"/>
      <c r="K1207" s="11"/>
      <c r="L1207" s="11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</row>
    <row r="1208" spans="1:36" ht="24">
      <c r="A1208" s="8"/>
      <c r="B1208" s="7"/>
      <c r="C1208" s="74"/>
      <c r="D1208" s="11"/>
      <c r="E1208" s="11"/>
      <c r="F1208" s="11"/>
      <c r="G1208" s="11"/>
      <c r="H1208" s="11"/>
      <c r="I1208" s="7"/>
      <c r="J1208" s="11"/>
      <c r="K1208" s="11"/>
      <c r="L1208" s="11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</row>
    <row r="1209" spans="1:36" ht="24">
      <c r="A1209" s="8"/>
      <c r="B1209" s="7"/>
      <c r="C1209" s="74"/>
      <c r="D1209" s="11"/>
      <c r="E1209" s="11"/>
      <c r="F1209" s="11"/>
      <c r="G1209" s="11"/>
      <c r="H1209" s="11"/>
      <c r="I1209" s="7"/>
      <c r="J1209" s="11"/>
      <c r="K1209" s="11"/>
      <c r="L1209" s="11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</row>
    <row r="1210" spans="1:36" ht="24">
      <c r="A1210" s="8"/>
      <c r="B1210" s="7"/>
      <c r="C1210" s="74"/>
      <c r="D1210" s="11"/>
      <c r="E1210" s="11"/>
      <c r="F1210" s="11"/>
      <c r="G1210" s="11"/>
      <c r="H1210" s="11"/>
      <c r="I1210" s="7"/>
      <c r="J1210" s="11"/>
      <c r="K1210" s="11"/>
      <c r="L1210" s="11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</row>
    <row r="1211" spans="1:36" ht="24">
      <c r="A1211" s="8"/>
      <c r="B1211" s="7"/>
      <c r="C1211" s="74"/>
      <c r="D1211" s="11"/>
      <c r="E1211" s="11"/>
      <c r="F1211" s="11"/>
      <c r="G1211" s="11"/>
      <c r="H1211" s="11"/>
      <c r="I1211" s="7"/>
      <c r="J1211" s="11"/>
      <c r="K1211" s="11"/>
      <c r="L1211" s="11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</row>
    <row r="1212" spans="1:36" ht="24">
      <c r="A1212" s="8"/>
      <c r="B1212" s="7"/>
      <c r="C1212" s="74"/>
      <c r="D1212" s="11"/>
      <c r="E1212" s="11"/>
      <c r="F1212" s="11"/>
      <c r="G1212" s="11"/>
      <c r="H1212" s="11"/>
      <c r="I1212" s="7"/>
      <c r="J1212" s="11"/>
      <c r="K1212" s="11"/>
      <c r="L1212" s="11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</row>
    <row r="1213" spans="1:36" ht="24">
      <c r="A1213" s="8"/>
      <c r="B1213" s="7"/>
      <c r="C1213" s="74"/>
      <c r="D1213" s="11"/>
      <c r="E1213" s="11"/>
      <c r="F1213" s="11"/>
      <c r="G1213" s="11"/>
      <c r="H1213" s="11"/>
      <c r="I1213" s="7"/>
      <c r="J1213" s="11"/>
      <c r="K1213" s="11"/>
      <c r="L1213" s="11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</row>
    <row r="1214" spans="1:36" ht="24">
      <c r="A1214" s="8"/>
      <c r="B1214" s="7"/>
      <c r="C1214" s="74"/>
      <c r="D1214" s="11"/>
      <c r="E1214" s="11"/>
      <c r="F1214" s="11"/>
      <c r="G1214" s="11"/>
      <c r="H1214" s="11"/>
      <c r="I1214" s="7"/>
      <c r="J1214" s="11"/>
      <c r="K1214" s="11"/>
      <c r="L1214" s="11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</row>
    <row r="1215" spans="1:36" ht="24">
      <c r="A1215" s="8"/>
      <c r="B1215" s="7"/>
      <c r="C1215" s="74"/>
      <c r="D1215" s="11"/>
      <c r="E1215" s="11"/>
      <c r="F1215" s="11"/>
      <c r="G1215" s="11"/>
      <c r="H1215" s="11"/>
      <c r="I1215" s="7"/>
      <c r="J1215" s="11"/>
      <c r="K1215" s="11"/>
      <c r="L1215" s="11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</row>
    <row r="1216" spans="1:36" ht="24">
      <c r="A1216" s="8"/>
      <c r="B1216" s="7"/>
      <c r="C1216" s="74"/>
      <c r="D1216" s="11"/>
      <c r="E1216" s="11"/>
      <c r="F1216" s="11"/>
      <c r="G1216" s="11"/>
      <c r="H1216" s="11"/>
      <c r="I1216" s="7"/>
      <c r="J1216" s="11"/>
      <c r="K1216" s="11"/>
      <c r="L1216" s="11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</row>
    <row r="1217" spans="1:36" ht="24">
      <c r="A1217" s="8"/>
      <c r="B1217" s="7"/>
      <c r="C1217" s="74"/>
      <c r="D1217" s="11"/>
      <c r="E1217" s="11"/>
      <c r="F1217" s="11"/>
      <c r="G1217" s="11"/>
      <c r="H1217" s="11"/>
      <c r="I1217" s="7"/>
      <c r="J1217" s="11"/>
      <c r="K1217" s="11"/>
      <c r="L1217" s="11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</row>
    <row r="1218" spans="1:36" ht="24">
      <c r="A1218" s="8"/>
      <c r="B1218" s="7"/>
      <c r="C1218" s="74"/>
      <c r="D1218" s="11"/>
      <c r="E1218" s="11"/>
      <c r="F1218" s="11"/>
      <c r="G1218" s="11"/>
      <c r="H1218" s="11"/>
      <c r="I1218" s="7"/>
      <c r="J1218" s="11"/>
      <c r="K1218" s="11"/>
      <c r="L1218" s="11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</row>
    <row r="1219" spans="1:36" ht="24">
      <c r="A1219" s="8"/>
      <c r="B1219" s="7"/>
      <c r="C1219" s="74"/>
      <c r="D1219" s="11"/>
      <c r="E1219" s="11"/>
      <c r="F1219" s="11"/>
      <c r="G1219" s="11"/>
      <c r="H1219" s="11"/>
      <c r="I1219" s="7"/>
      <c r="J1219" s="11"/>
      <c r="K1219" s="11"/>
      <c r="L1219" s="11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</row>
    <row r="1220" spans="1:36" ht="24">
      <c r="A1220" s="8"/>
      <c r="B1220" s="7"/>
      <c r="C1220" s="74"/>
      <c r="D1220" s="11"/>
      <c r="E1220" s="11"/>
      <c r="F1220" s="11"/>
      <c r="G1220" s="11"/>
      <c r="H1220" s="11"/>
      <c r="I1220" s="7"/>
      <c r="J1220" s="11"/>
      <c r="K1220" s="11"/>
      <c r="L1220" s="11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</row>
    <row r="1221" spans="1:36" ht="24">
      <c r="A1221" s="8"/>
      <c r="B1221" s="7"/>
      <c r="C1221" s="74"/>
      <c r="D1221" s="11"/>
      <c r="E1221" s="11"/>
      <c r="F1221" s="11"/>
      <c r="G1221" s="11"/>
      <c r="H1221" s="11"/>
      <c r="I1221" s="7"/>
      <c r="J1221" s="11"/>
      <c r="K1221" s="11"/>
      <c r="L1221" s="11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</row>
    <row r="1222" spans="1:36" ht="24">
      <c r="A1222" s="8"/>
      <c r="B1222" s="7"/>
      <c r="C1222" s="74"/>
      <c r="D1222" s="11"/>
      <c r="E1222" s="11"/>
      <c r="F1222" s="11"/>
      <c r="G1222" s="11"/>
      <c r="H1222" s="11"/>
      <c r="I1222" s="7"/>
      <c r="J1222" s="11"/>
      <c r="K1222" s="11"/>
      <c r="L1222" s="11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</row>
    <row r="1223" spans="1:36" ht="24">
      <c r="A1223" s="8"/>
      <c r="B1223" s="7"/>
      <c r="C1223" s="74"/>
      <c r="D1223" s="11"/>
      <c r="E1223" s="11"/>
      <c r="F1223" s="11"/>
      <c r="G1223" s="11"/>
      <c r="H1223" s="11"/>
      <c r="I1223" s="7"/>
      <c r="J1223" s="11"/>
      <c r="K1223" s="11"/>
      <c r="L1223" s="11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</row>
    <row r="1224" spans="1:36" ht="24">
      <c r="A1224" s="8"/>
      <c r="B1224" s="7"/>
      <c r="C1224" s="74"/>
      <c r="D1224" s="11"/>
      <c r="E1224" s="11"/>
      <c r="F1224" s="11"/>
      <c r="G1224" s="11"/>
      <c r="H1224" s="11"/>
      <c r="I1224" s="7"/>
      <c r="J1224" s="11"/>
      <c r="K1224" s="11"/>
      <c r="L1224" s="11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</row>
    <row r="1225" spans="1:36" ht="24">
      <c r="A1225" s="8"/>
      <c r="B1225" s="7"/>
      <c r="C1225" s="74"/>
      <c r="D1225" s="11"/>
      <c r="E1225" s="11"/>
      <c r="F1225" s="11"/>
      <c r="G1225" s="11"/>
      <c r="H1225" s="11"/>
      <c r="I1225" s="7"/>
      <c r="J1225" s="11"/>
      <c r="K1225" s="11"/>
      <c r="L1225" s="11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</row>
    <row r="1226" spans="1:36" ht="24">
      <c r="A1226" s="8"/>
      <c r="B1226" s="7"/>
      <c r="C1226" s="74"/>
      <c r="D1226" s="11"/>
      <c r="E1226" s="11"/>
      <c r="F1226" s="11"/>
      <c r="G1226" s="11"/>
      <c r="H1226" s="11"/>
      <c r="I1226" s="7"/>
      <c r="J1226" s="11"/>
      <c r="K1226" s="11"/>
      <c r="L1226" s="11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</row>
    <row r="1227" spans="1:36" ht="24">
      <c r="A1227" s="8"/>
      <c r="B1227" s="7"/>
      <c r="C1227" s="74"/>
      <c r="D1227" s="11"/>
      <c r="E1227" s="11"/>
      <c r="F1227" s="11"/>
      <c r="G1227" s="11"/>
      <c r="H1227" s="11"/>
      <c r="I1227" s="7"/>
      <c r="J1227" s="11"/>
      <c r="K1227" s="11"/>
      <c r="L1227" s="11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</row>
    <row r="1228" spans="1:36" ht="24">
      <c r="A1228" s="8"/>
      <c r="B1228" s="7"/>
      <c r="C1228" s="74"/>
      <c r="D1228" s="11"/>
      <c r="E1228" s="11"/>
      <c r="F1228" s="11"/>
      <c r="G1228" s="11"/>
      <c r="H1228" s="11"/>
      <c r="I1228" s="7"/>
      <c r="J1228" s="11"/>
      <c r="K1228" s="11"/>
      <c r="L1228" s="11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</row>
    <row r="1229" spans="1:36" ht="24">
      <c r="A1229" s="8"/>
      <c r="B1229" s="7"/>
      <c r="C1229" s="74"/>
      <c r="D1229" s="11"/>
      <c r="E1229" s="11"/>
      <c r="F1229" s="11"/>
      <c r="G1229" s="11"/>
      <c r="H1229" s="11"/>
      <c r="I1229" s="7"/>
      <c r="J1229" s="11"/>
      <c r="K1229" s="11"/>
      <c r="L1229" s="11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</row>
    <row r="1230" spans="1:36" ht="24">
      <c r="A1230" s="8"/>
      <c r="B1230" s="7"/>
      <c r="C1230" s="74"/>
      <c r="D1230" s="11"/>
      <c r="E1230" s="11"/>
      <c r="F1230" s="11"/>
      <c r="G1230" s="11"/>
      <c r="H1230" s="11"/>
      <c r="I1230" s="7"/>
      <c r="J1230" s="11"/>
      <c r="K1230" s="11"/>
      <c r="L1230" s="11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</row>
    <row r="1231" spans="1:36" ht="24">
      <c r="A1231" s="8"/>
      <c r="B1231" s="7"/>
      <c r="C1231" s="74"/>
      <c r="D1231" s="11"/>
      <c r="E1231" s="11"/>
      <c r="F1231" s="11"/>
      <c r="G1231" s="11"/>
      <c r="H1231" s="11"/>
      <c r="I1231" s="7"/>
      <c r="J1231" s="11"/>
      <c r="K1231" s="11"/>
      <c r="L1231" s="11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8"/>
      <c r="AG1231" s="8"/>
      <c r="AH1231" s="8"/>
      <c r="AI1231" s="8"/>
      <c r="AJ1231" s="8"/>
    </row>
    <row r="1232" spans="1:36" ht="24">
      <c r="A1232" s="8"/>
      <c r="B1232" s="7"/>
      <c r="C1232" s="74"/>
      <c r="D1232" s="11"/>
      <c r="E1232" s="11"/>
      <c r="F1232" s="11"/>
      <c r="G1232" s="11"/>
      <c r="H1232" s="11"/>
      <c r="I1232" s="7"/>
      <c r="J1232" s="11"/>
      <c r="K1232" s="11"/>
      <c r="L1232" s="11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</row>
    <row r="1233" spans="1:36" ht="24">
      <c r="A1233" s="8"/>
      <c r="B1233" s="7"/>
      <c r="C1233" s="74"/>
      <c r="D1233" s="11"/>
      <c r="E1233" s="11"/>
      <c r="F1233" s="11"/>
      <c r="G1233" s="11"/>
      <c r="H1233" s="11"/>
      <c r="I1233" s="7"/>
      <c r="J1233" s="11"/>
      <c r="K1233" s="11"/>
      <c r="L1233" s="11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</row>
    <row r="1234" spans="1:36" ht="24">
      <c r="A1234" s="8"/>
      <c r="B1234" s="7"/>
      <c r="C1234" s="74"/>
      <c r="D1234" s="11"/>
      <c r="E1234" s="11"/>
      <c r="F1234" s="11"/>
      <c r="G1234" s="11"/>
      <c r="H1234" s="11"/>
      <c r="I1234" s="7"/>
      <c r="J1234" s="11"/>
      <c r="K1234" s="11"/>
      <c r="L1234" s="11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</row>
    <row r="1235" spans="1:36" ht="24">
      <c r="A1235" s="8"/>
      <c r="B1235" s="7"/>
      <c r="C1235" s="74"/>
      <c r="D1235" s="11"/>
      <c r="E1235" s="11"/>
      <c r="F1235" s="11"/>
      <c r="G1235" s="11"/>
      <c r="H1235" s="11"/>
      <c r="I1235" s="7"/>
      <c r="J1235" s="11"/>
      <c r="K1235" s="11"/>
      <c r="L1235" s="11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</row>
    <row r="1236" spans="1:36" ht="24">
      <c r="A1236" s="8"/>
      <c r="B1236" s="7"/>
      <c r="C1236" s="74"/>
      <c r="D1236" s="11"/>
      <c r="E1236" s="11"/>
      <c r="F1236" s="11"/>
      <c r="G1236" s="11"/>
      <c r="H1236" s="11"/>
      <c r="I1236" s="7"/>
      <c r="J1236" s="11"/>
      <c r="K1236" s="11"/>
      <c r="L1236" s="11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</row>
    <row r="1237" spans="1:36" ht="24">
      <c r="A1237" s="8"/>
      <c r="B1237" s="7"/>
      <c r="C1237" s="74"/>
      <c r="D1237" s="11"/>
      <c r="E1237" s="11"/>
      <c r="F1237" s="11"/>
      <c r="G1237" s="11"/>
      <c r="H1237" s="11"/>
      <c r="I1237" s="7"/>
      <c r="J1237" s="11"/>
      <c r="K1237" s="11"/>
      <c r="L1237" s="11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</row>
    <row r="1238" spans="1:36" ht="24">
      <c r="A1238" s="8"/>
      <c r="B1238" s="7"/>
      <c r="C1238" s="74"/>
      <c r="D1238" s="11"/>
      <c r="E1238" s="11"/>
      <c r="F1238" s="11"/>
      <c r="G1238" s="11"/>
      <c r="H1238" s="11"/>
      <c r="I1238" s="7"/>
      <c r="J1238" s="11"/>
      <c r="K1238" s="11"/>
      <c r="L1238" s="11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</row>
    <row r="1239" spans="1:36" ht="24">
      <c r="A1239" s="8"/>
      <c r="B1239" s="7"/>
      <c r="C1239" s="74"/>
      <c r="D1239" s="11"/>
      <c r="E1239" s="11"/>
      <c r="F1239" s="11"/>
      <c r="G1239" s="11"/>
      <c r="H1239" s="11"/>
      <c r="I1239" s="7"/>
      <c r="J1239" s="11"/>
      <c r="K1239" s="11"/>
      <c r="L1239" s="11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</row>
    <row r="1240" spans="1:36" ht="24">
      <c r="A1240" s="8"/>
      <c r="B1240" s="7"/>
      <c r="C1240" s="74"/>
      <c r="D1240" s="11"/>
      <c r="E1240" s="11"/>
      <c r="F1240" s="11"/>
      <c r="G1240" s="11"/>
      <c r="H1240" s="11"/>
      <c r="I1240" s="7"/>
      <c r="J1240" s="11"/>
      <c r="K1240" s="11"/>
      <c r="L1240" s="11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</row>
    <row r="1241" spans="1:36" ht="24">
      <c r="A1241" s="8"/>
      <c r="B1241" s="7"/>
      <c r="C1241" s="74"/>
      <c r="D1241" s="11"/>
      <c r="E1241" s="11"/>
      <c r="F1241" s="11"/>
      <c r="G1241" s="11"/>
      <c r="H1241" s="11"/>
      <c r="I1241" s="7"/>
      <c r="J1241" s="11"/>
      <c r="K1241" s="11"/>
      <c r="L1241" s="11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</row>
    <row r="1242" spans="1:36" ht="24">
      <c r="A1242" s="8"/>
      <c r="B1242" s="7"/>
      <c r="C1242" s="74"/>
      <c r="D1242" s="11"/>
      <c r="E1242" s="11"/>
      <c r="F1242" s="11"/>
      <c r="G1242" s="11"/>
      <c r="H1242" s="11"/>
      <c r="I1242" s="7"/>
      <c r="J1242" s="11"/>
      <c r="K1242" s="11"/>
      <c r="L1242" s="11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</row>
    <row r="1243" spans="1:36" ht="24">
      <c r="A1243" s="8"/>
      <c r="B1243" s="7"/>
      <c r="C1243" s="74"/>
      <c r="D1243" s="11"/>
      <c r="E1243" s="11"/>
      <c r="F1243" s="11"/>
      <c r="G1243" s="11"/>
      <c r="H1243" s="11"/>
      <c r="I1243" s="7"/>
      <c r="J1243" s="11"/>
      <c r="K1243" s="11"/>
      <c r="L1243" s="11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</row>
    <row r="1244" spans="1:36" ht="24">
      <c r="A1244" s="8"/>
      <c r="B1244" s="7"/>
      <c r="C1244" s="74"/>
      <c r="D1244" s="11"/>
      <c r="E1244" s="11"/>
      <c r="F1244" s="11"/>
      <c r="G1244" s="11"/>
      <c r="H1244" s="11"/>
      <c r="I1244" s="7"/>
      <c r="J1244" s="11"/>
      <c r="K1244" s="11"/>
      <c r="L1244" s="11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</row>
    <row r="1245" spans="1:36" ht="24">
      <c r="A1245" s="8"/>
      <c r="B1245" s="7"/>
      <c r="C1245" s="74"/>
      <c r="D1245" s="11"/>
      <c r="E1245" s="11"/>
      <c r="F1245" s="11"/>
      <c r="G1245" s="11"/>
      <c r="H1245" s="11"/>
      <c r="I1245" s="7"/>
      <c r="J1245" s="11"/>
      <c r="K1245" s="11"/>
      <c r="L1245" s="11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</row>
    <row r="1246" spans="1:36" ht="24">
      <c r="A1246" s="8"/>
      <c r="B1246" s="7"/>
      <c r="C1246" s="74"/>
      <c r="D1246" s="11"/>
      <c r="E1246" s="11"/>
      <c r="F1246" s="11"/>
      <c r="G1246" s="11"/>
      <c r="H1246" s="11"/>
      <c r="I1246" s="7"/>
      <c r="J1246" s="11"/>
      <c r="K1246" s="11"/>
      <c r="L1246" s="11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</row>
    <row r="1247" spans="1:36" ht="24">
      <c r="A1247" s="8"/>
      <c r="B1247" s="7"/>
      <c r="C1247" s="74"/>
      <c r="D1247" s="11"/>
      <c r="E1247" s="11"/>
      <c r="F1247" s="11"/>
      <c r="G1247" s="11"/>
      <c r="H1247" s="11"/>
      <c r="I1247" s="7"/>
      <c r="J1247" s="11"/>
      <c r="K1247" s="11"/>
      <c r="L1247" s="11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</row>
    <row r="1248" spans="1:36" ht="24">
      <c r="A1248" s="8"/>
      <c r="B1248" s="7"/>
      <c r="C1248" s="74"/>
      <c r="D1248" s="11"/>
      <c r="E1248" s="11"/>
      <c r="F1248" s="11"/>
      <c r="G1248" s="11"/>
      <c r="H1248" s="11"/>
      <c r="I1248" s="7"/>
      <c r="J1248" s="11"/>
      <c r="K1248" s="11"/>
      <c r="L1248" s="11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</row>
    <row r="1249" spans="1:36" ht="24">
      <c r="A1249" s="8"/>
      <c r="B1249" s="7"/>
      <c r="C1249" s="74"/>
      <c r="D1249" s="11"/>
      <c r="E1249" s="11"/>
      <c r="F1249" s="11"/>
      <c r="G1249" s="11"/>
      <c r="H1249" s="11"/>
      <c r="I1249" s="7"/>
      <c r="J1249" s="11"/>
      <c r="K1249" s="11"/>
      <c r="L1249" s="11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</row>
    <row r="1250" spans="1:36" ht="24">
      <c r="A1250" s="8"/>
      <c r="B1250" s="7"/>
      <c r="C1250" s="74"/>
      <c r="D1250" s="11"/>
      <c r="E1250" s="11"/>
      <c r="F1250" s="11"/>
      <c r="G1250" s="11"/>
      <c r="H1250" s="11"/>
      <c r="I1250" s="7"/>
      <c r="J1250" s="11"/>
      <c r="K1250" s="11"/>
      <c r="L1250" s="11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</row>
    <row r="1251" spans="1:36" ht="24">
      <c r="A1251" s="8"/>
      <c r="B1251" s="7"/>
      <c r="C1251" s="74"/>
      <c r="D1251" s="11"/>
      <c r="E1251" s="11"/>
      <c r="F1251" s="11"/>
      <c r="G1251" s="11"/>
      <c r="H1251" s="11"/>
      <c r="I1251" s="7"/>
      <c r="J1251" s="11"/>
      <c r="K1251" s="11"/>
      <c r="L1251" s="11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</row>
    <row r="1252" spans="1:36" ht="24">
      <c r="A1252" s="8"/>
      <c r="B1252" s="7"/>
      <c r="C1252" s="74"/>
      <c r="D1252" s="11"/>
      <c r="E1252" s="11"/>
      <c r="F1252" s="11"/>
      <c r="G1252" s="11"/>
      <c r="H1252" s="11"/>
      <c r="I1252" s="7"/>
      <c r="J1252" s="11"/>
      <c r="K1252" s="11"/>
      <c r="L1252" s="11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</row>
    <row r="1253" spans="1:36" ht="24">
      <c r="A1253" s="8"/>
      <c r="B1253" s="7"/>
      <c r="C1253" s="74"/>
      <c r="D1253" s="11"/>
      <c r="E1253" s="11"/>
      <c r="F1253" s="11"/>
      <c r="G1253" s="11"/>
      <c r="H1253" s="11"/>
      <c r="I1253" s="7"/>
      <c r="J1253" s="11"/>
      <c r="K1253" s="11"/>
      <c r="L1253" s="11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</row>
    <row r="1254" spans="1:36" ht="24">
      <c r="A1254" s="8"/>
      <c r="B1254" s="7"/>
      <c r="C1254" s="74"/>
      <c r="D1254" s="11"/>
      <c r="E1254" s="11"/>
      <c r="F1254" s="11"/>
      <c r="G1254" s="11"/>
      <c r="H1254" s="11"/>
      <c r="I1254" s="7"/>
      <c r="J1254" s="11"/>
      <c r="K1254" s="11"/>
      <c r="L1254" s="11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</row>
    <row r="1255" spans="1:36" ht="24">
      <c r="A1255" s="8"/>
      <c r="B1255" s="7"/>
      <c r="C1255" s="74"/>
      <c r="D1255" s="11"/>
      <c r="E1255" s="11"/>
      <c r="F1255" s="11"/>
      <c r="G1255" s="11"/>
      <c r="H1255" s="11"/>
      <c r="I1255" s="7"/>
      <c r="J1255" s="11"/>
      <c r="K1255" s="11"/>
      <c r="L1255" s="11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</row>
    <row r="1256" spans="1:36" ht="24">
      <c r="A1256" s="8"/>
      <c r="B1256" s="7"/>
      <c r="C1256" s="74"/>
      <c r="D1256" s="11"/>
      <c r="E1256" s="11"/>
      <c r="F1256" s="11"/>
      <c r="G1256" s="11"/>
      <c r="H1256" s="11"/>
      <c r="I1256" s="7"/>
      <c r="J1256" s="11"/>
      <c r="K1256" s="11"/>
      <c r="L1256" s="11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</row>
    <row r="1257" spans="1:36" ht="24">
      <c r="A1257" s="8"/>
      <c r="B1257" s="7"/>
      <c r="C1257" s="74"/>
      <c r="D1257" s="11"/>
      <c r="E1257" s="11"/>
      <c r="F1257" s="11"/>
      <c r="G1257" s="11"/>
      <c r="H1257" s="11"/>
      <c r="I1257" s="7"/>
      <c r="J1257" s="11"/>
      <c r="K1257" s="11"/>
      <c r="L1257" s="11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</row>
    <row r="1258" spans="1:36" ht="24">
      <c r="A1258" s="8"/>
      <c r="B1258" s="7"/>
      <c r="C1258" s="74"/>
      <c r="D1258" s="11"/>
      <c r="E1258" s="11"/>
      <c r="F1258" s="11"/>
      <c r="G1258" s="11"/>
      <c r="H1258" s="11"/>
      <c r="I1258" s="7"/>
      <c r="J1258" s="11"/>
      <c r="K1258" s="11"/>
      <c r="L1258" s="11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</row>
    <row r="1259" spans="1:36" ht="24">
      <c r="A1259" s="8"/>
      <c r="B1259" s="7"/>
      <c r="C1259" s="74"/>
      <c r="D1259" s="11"/>
      <c r="E1259" s="11"/>
      <c r="F1259" s="11"/>
      <c r="G1259" s="11"/>
      <c r="H1259" s="11"/>
      <c r="I1259" s="7"/>
      <c r="J1259" s="11"/>
      <c r="K1259" s="11"/>
      <c r="L1259" s="11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8"/>
      <c r="AG1259" s="8"/>
      <c r="AH1259" s="8"/>
      <c r="AI1259" s="8"/>
      <c r="AJ1259" s="8"/>
    </row>
    <row r="1260" spans="1:36" ht="24">
      <c r="A1260" s="8"/>
      <c r="B1260" s="7"/>
      <c r="C1260" s="74"/>
      <c r="D1260" s="11"/>
      <c r="E1260" s="11"/>
      <c r="F1260" s="11"/>
      <c r="G1260" s="11"/>
      <c r="H1260" s="11"/>
      <c r="I1260" s="7"/>
      <c r="J1260" s="11"/>
      <c r="K1260" s="11"/>
      <c r="L1260" s="11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</row>
    <row r="1261" spans="1:36" ht="24">
      <c r="A1261" s="8"/>
      <c r="B1261" s="7"/>
      <c r="C1261" s="74"/>
      <c r="D1261" s="11"/>
      <c r="E1261" s="11"/>
      <c r="F1261" s="11"/>
      <c r="G1261" s="11"/>
      <c r="H1261" s="11"/>
      <c r="I1261" s="7"/>
      <c r="J1261" s="11"/>
      <c r="K1261" s="11"/>
      <c r="L1261" s="11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</row>
    <row r="1262" spans="1:36" ht="24">
      <c r="A1262" s="8"/>
      <c r="B1262" s="7"/>
      <c r="C1262" s="74"/>
      <c r="D1262" s="11"/>
      <c r="E1262" s="11"/>
      <c r="F1262" s="11"/>
      <c r="G1262" s="11"/>
      <c r="H1262" s="11"/>
      <c r="I1262" s="7"/>
      <c r="J1262" s="11"/>
      <c r="K1262" s="11"/>
      <c r="L1262" s="11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</row>
    <row r="1263" spans="1:36" ht="24">
      <c r="A1263" s="8"/>
      <c r="B1263" s="7"/>
      <c r="C1263" s="74"/>
      <c r="D1263" s="11"/>
      <c r="E1263" s="11"/>
      <c r="F1263" s="11"/>
      <c r="G1263" s="11"/>
      <c r="H1263" s="11"/>
      <c r="I1263" s="7"/>
      <c r="J1263" s="11"/>
      <c r="K1263" s="11"/>
      <c r="L1263" s="11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</row>
    <row r="1264" spans="1:36" ht="24">
      <c r="A1264" s="8"/>
      <c r="B1264" s="7"/>
      <c r="C1264" s="74"/>
      <c r="D1264" s="11"/>
      <c r="E1264" s="11"/>
      <c r="F1264" s="11"/>
      <c r="G1264" s="11"/>
      <c r="H1264" s="11"/>
      <c r="I1264" s="7"/>
      <c r="J1264" s="11"/>
      <c r="K1264" s="11"/>
      <c r="L1264" s="11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</row>
    <row r="1265" spans="1:36" ht="24">
      <c r="A1265" s="8"/>
      <c r="B1265" s="7"/>
      <c r="C1265" s="74"/>
      <c r="D1265" s="11"/>
      <c r="E1265" s="11"/>
      <c r="F1265" s="11"/>
      <c r="G1265" s="11"/>
      <c r="H1265" s="11"/>
      <c r="I1265" s="7"/>
      <c r="J1265" s="11"/>
      <c r="K1265" s="11"/>
      <c r="L1265" s="11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</row>
    <row r="1266" spans="1:36" ht="24">
      <c r="A1266" s="8"/>
      <c r="B1266" s="7"/>
      <c r="C1266" s="74"/>
      <c r="D1266" s="11"/>
      <c r="E1266" s="11"/>
      <c r="F1266" s="11"/>
      <c r="G1266" s="11"/>
      <c r="H1266" s="11"/>
      <c r="I1266" s="7"/>
      <c r="J1266" s="11"/>
      <c r="K1266" s="11"/>
      <c r="L1266" s="11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</row>
    <row r="1267" spans="1:36" ht="24">
      <c r="A1267" s="8"/>
      <c r="B1267" s="7"/>
      <c r="C1267" s="74"/>
      <c r="D1267" s="11"/>
      <c r="E1267" s="11"/>
      <c r="F1267" s="11"/>
      <c r="G1267" s="11"/>
      <c r="H1267" s="11"/>
      <c r="I1267" s="7"/>
      <c r="J1267" s="11"/>
      <c r="K1267" s="11"/>
      <c r="L1267" s="11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</row>
    <row r="1268" spans="1:36" ht="24">
      <c r="A1268" s="8"/>
      <c r="B1268" s="7"/>
      <c r="C1268" s="74"/>
      <c r="D1268" s="11"/>
      <c r="E1268" s="11"/>
      <c r="F1268" s="11"/>
      <c r="G1268" s="11"/>
      <c r="H1268" s="11"/>
      <c r="I1268" s="7"/>
      <c r="J1268" s="11"/>
      <c r="K1268" s="11"/>
      <c r="L1268" s="11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</row>
    <row r="1269" spans="1:36" ht="24">
      <c r="A1269" s="8"/>
      <c r="B1269" s="7"/>
      <c r="C1269" s="74"/>
      <c r="D1269" s="11"/>
      <c r="E1269" s="11"/>
      <c r="F1269" s="11"/>
      <c r="G1269" s="11"/>
      <c r="H1269" s="11"/>
      <c r="I1269" s="7"/>
      <c r="J1269" s="11"/>
      <c r="K1269" s="11"/>
      <c r="L1269" s="11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</row>
    <row r="1270" spans="1:36" ht="24">
      <c r="A1270" s="8"/>
      <c r="B1270" s="7"/>
      <c r="C1270" s="74"/>
      <c r="D1270" s="11"/>
      <c r="E1270" s="11"/>
      <c r="F1270" s="11"/>
      <c r="G1270" s="11"/>
      <c r="H1270" s="11"/>
      <c r="I1270" s="7"/>
      <c r="J1270" s="11"/>
      <c r="K1270" s="11"/>
      <c r="L1270" s="11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</row>
    <row r="1271" spans="1:36" ht="24">
      <c r="A1271" s="8"/>
      <c r="B1271" s="7"/>
      <c r="C1271" s="74"/>
      <c r="D1271" s="11"/>
      <c r="E1271" s="11"/>
      <c r="F1271" s="11"/>
      <c r="G1271" s="11"/>
      <c r="H1271" s="11"/>
      <c r="I1271" s="7"/>
      <c r="J1271" s="11"/>
      <c r="K1271" s="11"/>
      <c r="L1271" s="11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</row>
    <row r="1272" spans="1:36" ht="24">
      <c r="A1272" s="8"/>
      <c r="B1272" s="7"/>
      <c r="C1272" s="74"/>
      <c r="D1272" s="11"/>
      <c r="E1272" s="11"/>
      <c r="F1272" s="11"/>
      <c r="G1272" s="11"/>
      <c r="H1272" s="11"/>
      <c r="I1272" s="7"/>
      <c r="J1272" s="11"/>
      <c r="K1272" s="11"/>
      <c r="L1272" s="11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</row>
    <row r="1273" spans="1:36" ht="24">
      <c r="A1273" s="8"/>
      <c r="B1273" s="7"/>
      <c r="C1273" s="74"/>
      <c r="D1273" s="11"/>
      <c r="E1273" s="11"/>
      <c r="F1273" s="11"/>
      <c r="G1273" s="11"/>
      <c r="H1273" s="11"/>
      <c r="I1273" s="7"/>
      <c r="J1273" s="11"/>
      <c r="K1273" s="11"/>
      <c r="L1273" s="11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</row>
    <row r="1274" spans="1:36" ht="24">
      <c r="A1274" s="8"/>
      <c r="B1274" s="7"/>
      <c r="C1274" s="74"/>
      <c r="D1274" s="11"/>
      <c r="E1274" s="11"/>
      <c r="F1274" s="11"/>
      <c r="G1274" s="11"/>
      <c r="H1274" s="11"/>
      <c r="I1274" s="7"/>
      <c r="J1274" s="11"/>
      <c r="K1274" s="11"/>
      <c r="L1274" s="11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</row>
    <row r="1275" spans="1:36" ht="24">
      <c r="A1275" s="8"/>
      <c r="B1275" s="7"/>
      <c r="C1275" s="74"/>
      <c r="D1275" s="11"/>
      <c r="E1275" s="11"/>
      <c r="F1275" s="11"/>
      <c r="G1275" s="11"/>
      <c r="H1275" s="11"/>
      <c r="I1275" s="7"/>
      <c r="J1275" s="11"/>
      <c r="K1275" s="11"/>
      <c r="L1275" s="11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</row>
    <row r="1276" spans="1:36" ht="24">
      <c r="A1276" s="8"/>
      <c r="B1276" s="7"/>
      <c r="C1276" s="74"/>
      <c r="D1276" s="11"/>
      <c r="E1276" s="11"/>
      <c r="F1276" s="11"/>
      <c r="G1276" s="11"/>
      <c r="H1276" s="11"/>
      <c r="I1276" s="7"/>
      <c r="J1276" s="11"/>
      <c r="K1276" s="11"/>
      <c r="L1276" s="11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</row>
    <row r="1277" spans="1:36" ht="24">
      <c r="A1277" s="8"/>
      <c r="B1277" s="7"/>
      <c r="C1277" s="74"/>
      <c r="D1277" s="11"/>
      <c r="E1277" s="11"/>
      <c r="F1277" s="11"/>
      <c r="G1277" s="11"/>
      <c r="H1277" s="11"/>
      <c r="I1277" s="7"/>
      <c r="J1277" s="11"/>
      <c r="K1277" s="11"/>
      <c r="L1277" s="11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</row>
    <row r="1278" spans="1:36" ht="24">
      <c r="A1278" s="8"/>
      <c r="B1278" s="7"/>
      <c r="C1278" s="74"/>
      <c r="D1278" s="11"/>
      <c r="E1278" s="11"/>
      <c r="F1278" s="11"/>
      <c r="G1278" s="11"/>
      <c r="H1278" s="11"/>
      <c r="I1278" s="7"/>
      <c r="J1278" s="11"/>
      <c r="K1278" s="11"/>
      <c r="L1278" s="11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</row>
    <row r="1279" spans="1:36" ht="24">
      <c r="A1279" s="8"/>
      <c r="B1279" s="7"/>
      <c r="C1279" s="74"/>
      <c r="D1279" s="11"/>
      <c r="E1279" s="11"/>
      <c r="F1279" s="11"/>
      <c r="G1279" s="11"/>
      <c r="H1279" s="11"/>
      <c r="I1279" s="7"/>
      <c r="J1279" s="11"/>
      <c r="K1279" s="11"/>
      <c r="L1279" s="11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</row>
    <row r="1280" spans="1:36" ht="24">
      <c r="A1280" s="8"/>
      <c r="B1280" s="7"/>
      <c r="C1280" s="74"/>
      <c r="D1280" s="11"/>
      <c r="E1280" s="11"/>
      <c r="F1280" s="11"/>
      <c r="G1280" s="11"/>
      <c r="H1280" s="11"/>
      <c r="I1280" s="7"/>
      <c r="J1280" s="11"/>
      <c r="K1280" s="11"/>
      <c r="L1280" s="11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</row>
    <row r="1281" spans="1:36" ht="24">
      <c r="A1281" s="8"/>
      <c r="B1281" s="7"/>
      <c r="C1281" s="74"/>
      <c r="D1281" s="11"/>
      <c r="E1281" s="11"/>
      <c r="F1281" s="11"/>
      <c r="G1281" s="11"/>
      <c r="H1281" s="11"/>
      <c r="I1281" s="7"/>
      <c r="J1281" s="11"/>
      <c r="K1281" s="11"/>
      <c r="L1281" s="11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</row>
    <row r="1282" spans="1:36" ht="24">
      <c r="A1282" s="8"/>
      <c r="B1282" s="7"/>
      <c r="C1282" s="74"/>
      <c r="D1282" s="11"/>
      <c r="E1282" s="11"/>
      <c r="F1282" s="11"/>
      <c r="G1282" s="11"/>
      <c r="H1282" s="11"/>
      <c r="I1282" s="7"/>
      <c r="J1282" s="11"/>
      <c r="K1282" s="11"/>
      <c r="L1282" s="11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</row>
    <row r="1283" spans="1:36" ht="24">
      <c r="A1283" s="8"/>
      <c r="B1283" s="7"/>
      <c r="C1283" s="74"/>
      <c r="D1283" s="11"/>
      <c r="E1283" s="11"/>
      <c r="F1283" s="11"/>
      <c r="G1283" s="11"/>
      <c r="H1283" s="11"/>
      <c r="I1283" s="7"/>
      <c r="J1283" s="11"/>
      <c r="K1283" s="11"/>
      <c r="L1283" s="11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</row>
    <row r="1284" spans="1:36" ht="24">
      <c r="A1284" s="8"/>
      <c r="B1284" s="7"/>
      <c r="C1284" s="74"/>
      <c r="D1284" s="11"/>
      <c r="E1284" s="11"/>
      <c r="F1284" s="11"/>
      <c r="G1284" s="11"/>
      <c r="H1284" s="11"/>
      <c r="I1284" s="7"/>
      <c r="J1284" s="11"/>
      <c r="K1284" s="11"/>
      <c r="L1284" s="11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</row>
    <row r="1285" spans="1:36" ht="24">
      <c r="A1285" s="8"/>
      <c r="B1285" s="7"/>
      <c r="C1285" s="74"/>
      <c r="D1285" s="11"/>
      <c r="E1285" s="11"/>
      <c r="F1285" s="11"/>
      <c r="G1285" s="11"/>
      <c r="H1285" s="11"/>
      <c r="I1285" s="7"/>
      <c r="J1285" s="11"/>
      <c r="K1285" s="11"/>
      <c r="L1285" s="11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</row>
    <row r="1286" spans="1:36" ht="24">
      <c r="A1286" s="8"/>
      <c r="B1286" s="7"/>
      <c r="C1286" s="74"/>
      <c r="D1286" s="11"/>
      <c r="E1286" s="11"/>
      <c r="F1286" s="11"/>
      <c r="G1286" s="11"/>
      <c r="H1286" s="11"/>
      <c r="I1286" s="7"/>
      <c r="J1286" s="11"/>
      <c r="K1286" s="11"/>
      <c r="L1286" s="11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8"/>
      <c r="AG1286" s="8"/>
      <c r="AH1286" s="8"/>
      <c r="AI1286" s="8"/>
      <c r="AJ1286" s="8"/>
    </row>
    <row r="1287" spans="1:36" ht="24">
      <c r="A1287" s="8"/>
      <c r="B1287" s="7"/>
      <c r="C1287" s="74"/>
      <c r="D1287" s="11"/>
      <c r="E1287" s="11"/>
      <c r="F1287" s="11"/>
      <c r="G1287" s="11"/>
      <c r="H1287" s="11"/>
      <c r="I1287" s="7"/>
      <c r="J1287" s="11"/>
      <c r="K1287" s="11"/>
      <c r="L1287" s="11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</row>
    <row r="1288" spans="1:36" ht="24">
      <c r="A1288" s="8"/>
      <c r="B1288" s="7"/>
      <c r="C1288" s="74"/>
      <c r="D1288" s="11"/>
      <c r="E1288" s="11"/>
      <c r="F1288" s="11"/>
      <c r="G1288" s="11"/>
      <c r="H1288" s="11"/>
      <c r="I1288" s="7"/>
      <c r="J1288" s="11"/>
      <c r="K1288" s="11"/>
      <c r="L1288" s="11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</row>
    <row r="1289" spans="1:36" ht="24">
      <c r="A1289" s="8"/>
      <c r="B1289" s="7"/>
      <c r="C1289" s="74"/>
      <c r="D1289" s="11"/>
      <c r="E1289" s="11"/>
      <c r="F1289" s="11"/>
      <c r="G1289" s="11"/>
      <c r="H1289" s="11"/>
      <c r="I1289" s="7"/>
      <c r="J1289" s="11"/>
      <c r="K1289" s="11"/>
      <c r="L1289" s="11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</row>
    <row r="1290" spans="1:36" ht="24">
      <c r="A1290" s="8"/>
      <c r="B1290" s="7"/>
      <c r="C1290" s="74"/>
      <c r="D1290" s="11"/>
      <c r="E1290" s="11"/>
      <c r="F1290" s="11"/>
      <c r="G1290" s="11"/>
      <c r="H1290" s="11"/>
      <c r="I1290" s="7"/>
      <c r="J1290" s="11"/>
      <c r="K1290" s="11"/>
      <c r="L1290" s="11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</row>
    <row r="1291" spans="1:36" ht="24">
      <c r="A1291" s="8"/>
      <c r="B1291" s="7"/>
      <c r="C1291" s="74"/>
      <c r="D1291" s="11"/>
      <c r="E1291" s="11"/>
      <c r="F1291" s="11"/>
      <c r="G1291" s="11"/>
      <c r="H1291" s="11"/>
      <c r="I1291" s="7"/>
      <c r="J1291" s="11"/>
      <c r="K1291" s="11"/>
      <c r="L1291" s="11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</row>
    <row r="1292" spans="1:36" ht="24">
      <c r="A1292" s="8"/>
      <c r="B1292" s="7"/>
      <c r="C1292" s="74"/>
      <c r="D1292" s="11"/>
      <c r="E1292" s="11"/>
      <c r="F1292" s="11"/>
      <c r="G1292" s="11"/>
      <c r="H1292" s="11"/>
      <c r="I1292" s="7"/>
      <c r="J1292" s="11"/>
      <c r="K1292" s="11"/>
      <c r="L1292" s="11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</row>
    <row r="1293" spans="1:36" ht="24">
      <c r="A1293" s="8"/>
      <c r="B1293" s="7"/>
      <c r="C1293" s="74"/>
      <c r="D1293" s="11"/>
      <c r="E1293" s="11"/>
      <c r="F1293" s="11"/>
      <c r="G1293" s="11"/>
      <c r="H1293" s="11"/>
      <c r="I1293" s="7"/>
      <c r="J1293" s="11"/>
      <c r="K1293" s="11"/>
      <c r="L1293" s="11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</row>
    <row r="1294" spans="1:36" ht="24">
      <c r="A1294" s="8"/>
      <c r="B1294" s="7"/>
      <c r="C1294" s="74"/>
      <c r="D1294" s="11"/>
      <c r="E1294" s="11"/>
      <c r="F1294" s="11"/>
      <c r="G1294" s="11"/>
      <c r="H1294" s="11"/>
      <c r="I1294" s="7"/>
      <c r="J1294" s="11"/>
      <c r="K1294" s="11"/>
      <c r="L1294" s="11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</row>
    <row r="1295" spans="1:36" ht="24">
      <c r="A1295" s="8"/>
      <c r="B1295" s="7"/>
      <c r="C1295" s="74"/>
      <c r="D1295" s="11"/>
      <c r="E1295" s="11"/>
      <c r="F1295" s="11"/>
      <c r="G1295" s="11"/>
      <c r="H1295" s="11"/>
      <c r="I1295" s="7"/>
      <c r="J1295" s="11"/>
      <c r="K1295" s="11"/>
      <c r="L1295" s="11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</row>
    <row r="1296" spans="1:36" ht="24">
      <c r="A1296" s="8"/>
      <c r="B1296" s="7"/>
      <c r="C1296" s="74"/>
      <c r="D1296" s="11"/>
      <c r="E1296" s="11"/>
      <c r="F1296" s="11"/>
      <c r="G1296" s="11"/>
      <c r="H1296" s="11"/>
      <c r="I1296" s="7"/>
      <c r="J1296" s="11"/>
      <c r="K1296" s="11"/>
      <c r="L1296" s="11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</row>
    <row r="1297" spans="1:36" ht="24">
      <c r="A1297" s="8"/>
      <c r="B1297" s="7"/>
      <c r="C1297" s="74"/>
      <c r="D1297" s="11"/>
      <c r="E1297" s="11"/>
      <c r="F1297" s="11"/>
      <c r="G1297" s="11"/>
      <c r="H1297" s="11"/>
      <c r="I1297" s="7"/>
      <c r="J1297" s="11"/>
      <c r="K1297" s="11"/>
      <c r="L1297" s="11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</row>
    <row r="1298" spans="1:36" ht="24">
      <c r="A1298" s="8"/>
      <c r="B1298" s="7"/>
      <c r="C1298" s="74"/>
      <c r="D1298" s="11"/>
      <c r="E1298" s="11"/>
      <c r="F1298" s="11"/>
      <c r="G1298" s="11"/>
      <c r="H1298" s="11"/>
      <c r="I1298" s="7"/>
      <c r="J1298" s="11"/>
      <c r="K1298" s="11"/>
      <c r="L1298" s="11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</row>
    <row r="1299" spans="1:36" ht="24">
      <c r="A1299" s="8"/>
      <c r="B1299" s="7"/>
      <c r="C1299" s="74"/>
      <c r="D1299" s="11"/>
      <c r="E1299" s="11"/>
      <c r="F1299" s="11"/>
      <c r="G1299" s="11"/>
      <c r="H1299" s="11"/>
      <c r="I1299" s="7"/>
      <c r="J1299" s="11"/>
      <c r="K1299" s="11"/>
      <c r="L1299" s="11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</row>
    <row r="1300" spans="1:36" ht="24">
      <c r="A1300" s="8"/>
      <c r="B1300" s="7"/>
      <c r="C1300" s="74"/>
      <c r="D1300" s="11"/>
      <c r="E1300" s="11"/>
      <c r="F1300" s="11"/>
      <c r="G1300" s="11"/>
      <c r="H1300" s="11"/>
      <c r="I1300" s="7"/>
      <c r="J1300" s="11"/>
      <c r="K1300" s="11"/>
      <c r="L1300" s="11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</row>
    <row r="1301" spans="1:36" ht="24">
      <c r="A1301" s="8"/>
      <c r="B1301" s="7"/>
      <c r="C1301" s="74"/>
      <c r="D1301" s="11"/>
      <c r="E1301" s="11"/>
      <c r="F1301" s="11"/>
      <c r="G1301" s="11"/>
      <c r="H1301" s="11"/>
      <c r="I1301" s="7"/>
      <c r="J1301" s="11"/>
      <c r="K1301" s="11"/>
      <c r="L1301" s="11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</row>
    <row r="1302" spans="1:36" ht="24">
      <c r="A1302" s="8"/>
      <c r="B1302" s="7"/>
      <c r="C1302" s="74"/>
      <c r="D1302" s="11"/>
      <c r="E1302" s="11"/>
      <c r="F1302" s="11"/>
      <c r="G1302" s="11"/>
      <c r="H1302" s="11"/>
      <c r="I1302" s="7"/>
      <c r="J1302" s="11"/>
      <c r="K1302" s="11"/>
      <c r="L1302" s="11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</row>
    <row r="1303" spans="1:36" ht="24">
      <c r="A1303" s="8"/>
      <c r="B1303" s="7"/>
      <c r="C1303" s="74"/>
      <c r="D1303" s="11"/>
      <c r="E1303" s="11"/>
      <c r="F1303" s="11"/>
      <c r="G1303" s="11"/>
      <c r="H1303" s="11"/>
      <c r="I1303" s="7"/>
      <c r="J1303" s="11"/>
      <c r="K1303" s="11"/>
      <c r="L1303" s="11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</row>
    <row r="1304" spans="1:36" ht="24">
      <c r="A1304" s="8"/>
      <c r="B1304" s="7"/>
      <c r="C1304" s="74"/>
      <c r="D1304" s="11"/>
      <c r="E1304" s="11"/>
      <c r="F1304" s="11"/>
      <c r="G1304" s="11"/>
      <c r="H1304" s="11"/>
      <c r="I1304" s="7"/>
      <c r="J1304" s="11"/>
      <c r="K1304" s="11"/>
      <c r="L1304" s="11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</row>
    <row r="1305" spans="1:36" ht="24">
      <c r="A1305" s="8"/>
      <c r="B1305" s="7"/>
      <c r="C1305" s="74"/>
      <c r="D1305" s="11"/>
      <c r="E1305" s="11"/>
      <c r="F1305" s="11"/>
      <c r="G1305" s="11"/>
      <c r="H1305" s="11"/>
      <c r="I1305" s="7"/>
      <c r="J1305" s="11"/>
      <c r="K1305" s="11"/>
      <c r="L1305" s="11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</row>
    <row r="1306" spans="1:36" ht="24">
      <c r="A1306" s="8"/>
      <c r="B1306" s="7"/>
      <c r="C1306" s="74"/>
      <c r="D1306" s="11"/>
      <c r="E1306" s="11"/>
      <c r="F1306" s="11"/>
      <c r="G1306" s="11"/>
      <c r="H1306" s="11"/>
      <c r="I1306" s="7"/>
      <c r="J1306" s="11"/>
      <c r="K1306" s="11"/>
      <c r="L1306" s="11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</row>
    <row r="1307" spans="1:36" ht="24">
      <c r="A1307" s="8"/>
      <c r="B1307" s="7"/>
      <c r="C1307" s="74"/>
      <c r="D1307" s="11"/>
      <c r="E1307" s="11"/>
      <c r="F1307" s="11"/>
      <c r="G1307" s="11"/>
      <c r="H1307" s="11"/>
      <c r="I1307" s="7"/>
      <c r="J1307" s="11"/>
      <c r="K1307" s="11"/>
      <c r="L1307" s="11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</row>
    <row r="1308" spans="1:36" ht="24">
      <c r="A1308" s="8"/>
      <c r="B1308" s="7"/>
      <c r="C1308" s="74"/>
      <c r="D1308" s="11"/>
      <c r="E1308" s="11"/>
      <c r="F1308" s="11"/>
      <c r="G1308" s="11"/>
      <c r="H1308" s="11"/>
      <c r="I1308" s="7"/>
      <c r="J1308" s="11"/>
      <c r="K1308" s="11"/>
      <c r="L1308" s="11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</row>
    <row r="1309" spans="1:36" ht="24">
      <c r="A1309" s="8"/>
      <c r="B1309" s="7"/>
      <c r="C1309" s="74"/>
      <c r="D1309" s="11"/>
      <c r="E1309" s="11"/>
      <c r="F1309" s="11"/>
      <c r="G1309" s="11"/>
      <c r="H1309" s="11"/>
      <c r="I1309" s="7"/>
      <c r="J1309" s="11"/>
      <c r="K1309" s="11"/>
      <c r="L1309" s="11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</row>
    <row r="1310" spans="1:36" ht="24">
      <c r="A1310" s="8"/>
      <c r="B1310" s="7"/>
      <c r="C1310" s="74"/>
      <c r="D1310" s="11"/>
      <c r="E1310" s="11"/>
      <c r="F1310" s="11"/>
      <c r="G1310" s="11"/>
      <c r="H1310" s="11"/>
      <c r="I1310" s="7"/>
      <c r="J1310" s="11"/>
      <c r="K1310" s="11"/>
      <c r="L1310" s="11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</row>
    <row r="1311" spans="1:36" ht="24">
      <c r="A1311" s="8"/>
      <c r="B1311" s="7"/>
      <c r="C1311" s="74"/>
      <c r="D1311" s="11"/>
      <c r="E1311" s="11"/>
      <c r="F1311" s="11"/>
      <c r="G1311" s="11"/>
      <c r="H1311" s="11"/>
      <c r="I1311" s="7"/>
      <c r="J1311" s="11"/>
      <c r="K1311" s="11"/>
      <c r="L1311" s="11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</row>
    <row r="1312" spans="1:36" ht="24">
      <c r="A1312" s="8"/>
      <c r="B1312" s="7"/>
      <c r="C1312" s="74"/>
      <c r="D1312" s="11"/>
      <c r="E1312" s="11"/>
      <c r="F1312" s="11"/>
      <c r="G1312" s="11"/>
      <c r="H1312" s="11"/>
      <c r="I1312" s="7"/>
      <c r="J1312" s="11"/>
      <c r="K1312" s="11"/>
      <c r="L1312" s="11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</row>
    <row r="1313" spans="1:36" ht="24">
      <c r="A1313" s="8"/>
      <c r="B1313" s="7"/>
      <c r="C1313" s="74"/>
      <c r="D1313" s="11"/>
      <c r="E1313" s="11"/>
      <c r="F1313" s="11"/>
      <c r="G1313" s="11"/>
      <c r="H1313" s="11"/>
      <c r="I1313" s="7"/>
      <c r="J1313" s="11"/>
      <c r="K1313" s="11"/>
      <c r="L1313" s="11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</row>
    <row r="1314" spans="1:36" ht="24">
      <c r="A1314" s="8"/>
      <c r="B1314" s="7"/>
      <c r="C1314" s="74"/>
      <c r="D1314" s="11"/>
      <c r="E1314" s="11"/>
      <c r="F1314" s="11"/>
      <c r="G1314" s="11"/>
      <c r="H1314" s="11"/>
      <c r="I1314" s="7"/>
      <c r="J1314" s="11"/>
      <c r="K1314" s="11"/>
      <c r="L1314" s="11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8"/>
      <c r="AG1314" s="8"/>
      <c r="AH1314" s="8"/>
      <c r="AI1314" s="8"/>
      <c r="AJ1314" s="8"/>
    </row>
    <row r="1315" spans="1:36" ht="24">
      <c r="A1315" s="8"/>
      <c r="B1315" s="7"/>
      <c r="C1315" s="74"/>
      <c r="D1315" s="11"/>
      <c r="E1315" s="11"/>
      <c r="F1315" s="11"/>
      <c r="G1315" s="11"/>
      <c r="H1315" s="11"/>
      <c r="I1315" s="7"/>
      <c r="J1315" s="11"/>
      <c r="K1315" s="11"/>
      <c r="L1315" s="11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</row>
    <row r="1316" spans="1:36" ht="24">
      <c r="A1316" s="8"/>
      <c r="B1316" s="7"/>
      <c r="C1316" s="74"/>
      <c r="D1316" s="11"/>
      <c r="E1316" s="11"/>
      <c r="F1316" s="11"/>
      <c r="G1316" s="11"/>
      <c r="H1316" s="11"/>
      <c r="I1316" s="7"/>
      <c r="J1316" s="11"/>
      <c r="K1316" s="11"/>
      <c r="L1316" s="11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</row>
    <row r="1317" spans="1:36" ht="24">
      <c r="A1317" s="8"/>
      <c r="B1317" s="7"/>
      <c r="C1317" s="74"/>
      <c r="D1317" s="11"/>
      <c r="E1317" s="11"/>
      <c r="F1317" s="11"/>
      <c r="G1317" s="11"/>
      <c r="H1317" s="11"/>
      <c r="I1317" s="7"/>
      <c r="J1317" s="11"/>
      <c r="K1317" s="11"/>
      <c r="L1317" s="11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</row>
    <row r="1318" spans="1:36" ht="24">
      <c r="A1318" s="8"/>
      <c r="B1318" s="7"/>
      <c r="C1318" s="74"/>
      <c r="D1318" s="11"/>
      <c r="E1318" s="11"/>
      <c r="F1318" s="11"/>
      <c r="G1318" s="11"/>
      <c r="H1318" s="11"/>
      <c r="I1318" s="7"/>
      <c r="J1318" s="11"/>
      <c r="K1318" s="11"/>
      <c r="L1318" s="11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</row>
    <row r="1319" spans="1:36" ht="24">
      <c r="A1319" s="8"/>
      <c r="B1319" s="7"/>
      <c r="C1319" s="74"/>
      <c r="D1319" s="11"/>
      <c r="E1319" s="11"/>
      <c r="F1319" s="11"/>
      <c r="G1319" s="11"/>
      <c r="H1319" s="11"/>
      <c r="I1319" s="7"/>
      <c r="J1319" s="11"/>
      <c r="K1319" s="11"/>
      <c r="L1319" s="11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</row>
    <row r="1320" spans="1:36" ht="24">
      <c r="A1320" s="8"/>
      <c r="B1320" s="7"/>
      <c r="C1320" s="74"/>
      <c r="D1320" s="11"/>
      <c r="E1320" s="11"/>
      <c r="F1320" s="11"/>
      <c r="G1320" s="11"/>
      <c r="H1320" s="11"/>
      <c r="I1320" s="7"/>
      <c r="J1320" s="11"/>
      <c r="K1320" s="11"/>
      <c r="L1320" s="11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</row>
    <row r="1321" spans="1:36" ht="24">
      <c r="A1321" s="8"/>
      <c r="B1321" s="7"/>
      <c r="C1321" s="74"/>
      <c r="D1321" s="11"/>
      <c r="E1321" s="11"/>
      <c r="F1321" s="11"/>
      <c r="G1321" s="11"/>
      <c r="H1321" s="11"/>
      <c r="I1321" s="7"/>
      <c r="J1321" s="11"/>
      <c r="K1321" s="11"/>
      <c r="L1321" s="11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</row>
    <row r="1322" spans="1:36" ht="24">
      <c r="A1322" s="8"/>
      <c r="B1322" s="7"/>
      <c r="C1322" s="74"/>
      <c r="D1322" s="11"/>
      <c r="E1322" s="11"/>
      <c r="F1322" s="11"/>
      <c r="G1322" s="11"/>
      <c r="H1322" s="11"/>
      <c r="I1322" s="7"/>
      <c r="J1322" s="11"/>
      <c r="K1322" s="11"/>
      <c r="L1322" s="11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</row>
    <row r="1323" spans="1:36" ht="24">
      <c r="A1323" s="8"/>
      <c r="B1323" s="7"/>
      <c r="C1323" s="74"/>
      <c r="D1323" s="11"/>
      <c r="E1323" s="11"/>
      <c r="F1323" s="11"/>
      <c r="G1323" s="11"/>
      <c r="H1323" s="11"/>
      <c r="I1323" s="7"/>
      <c r="J1323" s="11"/>
      <c r="K1323" s="11"/>
      <c r="L1323" s="11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</row>
    <row r="1324" spans="1:36" ht="24">
      <c r="A1324" s="8"/>
      <c r="B1324" s="7"/>
      <c r="C1324" s="74"/>
      <c r="D1324" s="11"/>
      <c r="E1324" s="11"/>
      <c r="F1324" s="11"/>
      <c r="G1324" s="11"/>
      <c r="H1324" s="11"/>
      <c r="I1324" s="7"/>
      <c r="J1324" s="11"/>
      <c r="K1324" s="11"/>
      <c r="L1324" s="11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</row>
    <row r="1325" spans="1:36" ht="24">
      <c r="A1325" s="8"/>
      <c r="B1325" s="7"/>
      <c r="C1325" s="74"/>
      <c r="D1325" s="11"/>
      <c r="E1325" s="11"/>
      <c r="F1325" s="11"/>
      <c r="G1325" s="11"/>
      <c r="H1325" s="11"/>
      <c r="I1325" s="7"/>
      <c r="J1325" s="11"/>
      <c r="K1325" s="11"/>
      <c r="L1325" s="11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</row>
    <row r="1326" spans="1:36" ht="24">
      <c r="A1326" s="8"/>
      <c r="B1326" s="7"/>
      <c r="C1326" s="74"/>
      <c r="D1326" s="11"/>
      <c r="E1326" s="11"/>
      <c r="F1326" s="11"/>
      <c r="G1326" s="11"/>
      <c r="H1326" s="11"/>
      <c r="I1326" s="7"/>
      <c r="J1326" s="11"/>
      <c r="K1326" s="11"/>
      <c r="L1326" s="11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</row>
    <row r="1327" spans="1:36" ht="24">
      <c r="A1327" s="8"/>
      <c r="B1327" s="7"/>
      <c r="C1327" s="74"/>
      <c r="D1327" s="11"/>
      <c r="E1327" s="11"/>
      <c r="F1327" s="11"/>
      <c r="G1327" s="11"/>
      <c r="H1327" s="11"/>
      <c r="I1327" s="7"/>
      <c r="J1327" s="11"/>
      <c r="K1327" s="11"/>
      <c r="L1327" s="11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</row>
    <row r="1328" spans="1:36" ht="24">
      <c r="A1328" s="8"/>
      <c r="B1328" s="7"/>
      <c r="C1328" s="74"/>
      <c r="D1328" s="11"/>
      <c r="E1328" s="11"/>
      <c r="F1328" s="11"/>
      <c r="G1328" s="11"/>
      <c r="H1328" s="11"/>
      <c r="I1328" s="7"/>
      <c r="J1328" s="11"/>
      <c r="K1328" s="11"/>
      <c r="L1328" s="11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</row>
    <row r="1329" spans="1:36" ht="24">
      <c r="A1329" s="8"/>
      <c r="B1329" s="7"/>
      <c r="C1329" s="74"/>
      <c r="D1329" s="11"/>
      <c r="E1329" s="11"/>
      <c r="F1329" s="11"/>
      <c r="G1329" s="11"/>
      <c r="H1329" s="11"/>
      <c r="I1329" s="7"/>
      <c r="J1329" s="11"/>
      <c r="K1329" s="11"/>
      <c r="L1329" s="11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</row>
    <row r="1330" spans="1:36" ht="24">
      <c r="A1330" s="8"/>
      <c r="B1330" s="7"/>
      <c r="C1330" s="74"/>
      <c r="D1330" s="11"/>
      <c r="E1330" s="11"/>
      <c r="F1330" s="11"/>
      <c r="G1330" s="11"/>
      <c r="H1330" s="11"/>
      <c r="I1330" s="7"/>
      <c r="J1330" s="11"/>
      <c r="K1330" s="11"/>
      <c r="L1330" s="11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</row>
    <row r="1331" spans="1:36" ht="24">
      <c r="A1331" s="8"/>
      <c r="B1331" s="7"/>
      <c r="C1331" s="74"/>
      <c r="D1331" s="11"/>
      <c r="E1331" s="11"/>
      <c r="F1331" s="11"/>
      <c r="G1331" s="11"/>
      <c r="H1331" s="11"/>
      <c r="I1331" s="7"/>
      <c r="J1331" s="11"/>
      <c r="K1331" s="11"/>
      <c r="L1331" s="11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</row>
    <row r="1332" spans="1:36" ht="24">
      <c r="A1332" s="8"/>
      <c r="B1332" s="7"/>
      <c r="C1332" s="74"/>
      <c r="D1332" s="11"/>
      <c r="E1332" s="11"/>
      <c r="F1332" s="11"/>
      <c r="G1332" s="11"/>
      <c r="H1332" s="11"/>
      <c r="I1332" s="7"/>
      <c r="J1332" s="11"/>
      <c r="K1332" s="11"/>
      <c r="L1332" s="11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</row>
    <row r="1333" spans="1:36" ht="24">
      <c r="A1333" s="8"/>
      <c r="B1333" s="7"/>
      <c r="C1333" s="74"/>
      <c r="D1333" s="11"/>
      <c r="E1333" s="11"/>
      <c r="F1333" s="11"/>
      <c r="G1333" s="11"/>
      <c r="H1333" s="11"/>
      <c r="I1333" s="7"/>
      <c r="J1333" s="11"/>
      <c r="K1333" s="11"/>
      <c r="L1333" s="11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</row>
    <row r="1334" spans="1:36" ht="24">
      <c r="A1334" s="8"/>
      <c r="B1334" s="7"/>
      <c r="C1334" s="74"/>
      <c r="D1334" s="11"/>
      <c r="E1334" s="11"/>
      <c r="F1334" s="11"/>
      <c r="G1334" s="11"/>
      <c r="H1334" s="11"/>
      <c r="I1334" s="7"/>
      <c r="J1334" s="11"/>
      <c r="K1334" s="11"/>
      <c r="L1334" s="11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</row>
    <row r="1335" spans="1:36" ht="24">
      <c r="A1335" s="8"/>
      <c r="B1335" s="7"/>
      <c r="C1335" s="74"/>
      <c r="D1335" s="11"/>
      <c r="E1335" s="11"/>
      <c r="F1335" s="11"/>
      <c r="G1335" s="11"/>
      <c r="H1335" s="11"/>
      <c r="I1335" s="7"/>
      <c r="J1335" s="11"/>
      <c r="K1335" s="11"/>
      <c r="L1335" s="11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</row>
    <row r="1336" spans="1:36" ht="24">
      <c r="A1336" s="8"/>
      <c r="B1336" s="7"/>
      <c r="C1336" s="74"/>
      <c r="D1336" s="11"/>
      <c r="E1336" s="11"/>
      <c r="F1336" s="11"/>
      <c r="G1336" s="11"/>
      <c r="H1336" s="11"/>
      <c r="I1336" s="7"/>
      <c r="J1336" s="11"/>
      <c r="K1336" s="11"/>
      <c r="L1336" s="11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</row>
    <row r="1337" spans="1:36" ht="24">
      <c r="A1337" s="8"/>
      <c r="B1337" s="7"/>
      <c r="C1337" s="74"/>
      <c r="D1337" s="11"/>
      <c r="E1337" s="11"/>
      <c r="F1337" s="11"/>
      <c r="G1337" s="11"/>
      <c r="H1337" s="11"/>
      <c r="I1337" s="7"/>
      <c r="J1337" s="11"/>
      <c r="K1337" s="11"/>
      <c r="L1337" s="11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</row>
    <row r="1338" spans="1:36" ht="24">
      <c r="A1338" s="8"/>
      <c r="B1338" s="7"/>
      <c r="C1338" s="74"/>
      <c r="D1338" s="11"/>
      <c r="E1338" s="11"/>
      <c r="F1338" s="11"/>
      <c r="G1338" s="11"/>
      <c r="H1338" s="11"/>
      <c r="I1338" s="7"/>
      <c r="J1338" s="11"/>
      <c r="K1338" s="11"/>
      <c r="L1338" s="11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</row>
    <row r="1339" spans="1:36" ht="24">
      <c r="A1339" s="8"/>
      <c r="B1339" s="7"/>
      <c r="C1339" s="74"/>
      <c r="D1339" s="11"/>
      <c r="E1339" s="11"/>
      <c r="F1339" s="11"/>
      <c r="G1339" s="11"/>
      <c r="H1339" s="11"/>
      <c r="I1339" s="7"/>
      <c r="J1339" s="11"/>
      <c r="K1339" s="11"/>
      <c r="L1339" s="11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</row>
    <row r="1340" spans="1:36" ht="24">
      <c r="A1340" s="8"/>
      <c r="B1340" s="7"/>
      <c r="C1340" s="74"/>
      <c r="D1340" s="11"/>
      <c r="E1340" s="11"/>
      <c r="F1340" s="11"/>
      <c r="G1340" s="11"/>
      <c r="H1340" s="11"/>
      <c r="I1340" s="7"/>
      <c r="J1340" s="11"/>
      <c r="K1340" s="11"/>
      <c r="L1340" s="11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</row>
    <row r="1341" spans="1:36" ht="24">
      <c r="A1341" s="8"/>
      <c r="B1341" s="7"/>
      <c r="C1341" s="74"/>
      <c r="D1341" s="11"/>
      <c r="E1341" s="11"/>
      <c r="F1341" s="11"/>
      <c r="G1341" s="11"/>
      <c r="H1341" s="11"/>
      <c r="I1341" s="7"/>
      <c r="J1341" s="11"/>
      <c r="K1341" s="11"/>
      <c r="L1341" s="11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</row>
    <row r="1342" spans="1:36" ht="24">
      <c r="A1342" s="8"/>
      <c r="B1342" s="7"/>
      <c r="C1342" s="74"/>
      <c r="D1342" s="11"/>
      <c r="E1342" s="11"/>
      <c r="F1342" s="11"/>
      <c r="G1342" s="11"/>
      <c r="H1342" s="11"/>
      <c r="I1342" s="7"/>
      <c r="J1342" s="11"/>
      <c r="K1342" s="11"/>
      <c r="L1342" s="11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8"/>
      <c r="X1342" s="8"/>
      <c r="Y1342" s="8"/>
      <c r="Z1342" s="8"/>
      <c r="AA1342" s="8"/>
      <c r="AB1342" s="8"/>
      <c r="AC1342" s="8"/>
      <c r="AD1342" s="8"/>
      <c r="AE1342" s="8"/>
      <c r="AF1342" s="8"/>
      <c r="AG1342" s="8"/>
      <c r="AH1342" s="8"/>
      <c r="AI1342" s="8"/>
      <c r="AJ1342" s="8"/>
    </row>
    <row r="1343" spans="1:36" ht="24">
      <c r="A1343" s="8"/>
      <c r="B1343" s="7"/>
      <c r="C1343" s="74"/>
      <c r="D1343" s="11"/>
      <c r="E1343" s="11"/>
      <c r="F1343" s="11"/>
      <c r="G1343" s="11"/>
      <c r="H1343" s="11"/>
      <c r="I1343" s="7"/>
      <c r="J1343" s="11"/>
      <c r="K1343" s="11"/>
      <c r="L1343" s="11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</row>
    <row r="1344" spans="1:36" ht="24">
      <c r="A1344" s="8"/>
      <c r="B1344" s="7"/>
      <c r="C1344" s="74"/>
      <c r="D1344" s="11"/>
      <c r="E1344" s="11"/>
      <c r="F1344" s="11"/>
      <c r="G1344" s="11"/>
      <c r="H1344" s="11"/>
      <c r="I1344" s="7"/>
      <c r="J1344" s="11"/>
      <c r="K1344" s="11"/>
      <c r="L1344" s="11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</row>
    <row r="1345" spans="1:36" ht="24">
      <c r="A1345" s="8"/>
      <c r="B1345" s="7"/>
      <c r="C1345" s="74"/>
      <c r="D1345" s="11"/>
      <c r="E1345" s="11"/>
      <c r="F1345" s="11"/>
      <c r="G1345" s="11"/>
      <c r="H1345" s="11"/>
      <c r="I1345" s="7"/>
      <c r="J1345" s="11"/>
      <c r="K1345" s="11"/>
      <c r="L1345" s="11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</row>
    <row r="1346" spans="1:36" ht="24">
      <c r="A1346" s="8"/>
      <c r="B1346" s="7"/>
      <c r="C1346" s="74"/>
      <c r="D1346" s="11"/>
      <c r="E1346" s="11"/>
      <c r="F1346" s="11"/>
      <c r="G1346" s="11"/>
      <c r="H1346" s="11"/>
      <c r="I1346" s="7"/>
      <c r="J1346" s="11"/>
      <c r="K1346" s="11"/>
      <c r="L1346" s="11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</row>
    <row r="1347" spans="1:36" ht="24">
      <c r="A1347" s="8"/>
      <c r="B1347" s="7"/>
      <c r="C1347" s="74"/>
      <c r="D1347" s="11"/>
      <c r="E1347" s="11"/>
      <c r="F1347" s="11"/>
      <c r="G1347" s="11"/>
      <c r="H1347" s="11"/>
      <c r="I1347" s="7"/>
      <c r="J1347" s="11"/>
      <c r="K1347" s="11"/>
      <c r="L1347" s="11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</row>
    <row r="1348" spans="1:36" ht="24">
      <c r="A1348" s="8"/>
      <c r="B1348" s="7"/>
      <c r="C1348" s="74"/>
      <c r="D1348" s="11"/>
      <c r="E1348" s="11"/>
      <c r="F1348" s="11"/>
      <c r="G1348" s="11"/>
      <c r="H1348" s="11"/>
      <c r="I1348" s="7"/>
      <c r="J1348" s="11"/>
      <c r="K1348" s="11"/>
      <c r="L1348" s="11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</row>
    <row r="1349" spans="1:36" ht="24">
      <c r="A1349" s="8"/>
      <c r="B1349" s="7"/>
      <c r="C1349" s="74"/>
      <c r="D1349" s="11"/>
      <c r="E1349" s="11"/>
      <c r="F1349" s="11"/>
      <c r="G1349" s="11"/>
      <c r="H1349" s="11"/>
      <c r="I1349" s="7"/>
      <c r="J1349" s="11"/>
      <c r="K1349" s="11"/>
      <c r="L1349" s="11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</row>
    <row r="1350" spans="1:36" ht="24">
      <c r="A1350" s="8"/>
      <c r="B1350" s="7"/>
      <c r="C1350" s="74"/>
      <c r="D1350" s="11"/>
      <c r="E1350" s="11"/>
      <c r="F1350" s="11"/>
      <c r="G1350" s="11"/>
      <c r="H1350" s="11"/>
      <c r="I1350" s="7"/>
      <c r="J1350" s="11"/>
      <c r="K1350" s="11"/>
      <c r="L1350" s="11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</row>
    <row r="1351" spans="1:36" ht="24">
      <c r="A1351" s="8"/>
      <c r="B1351" s="7"/>
      <c r="C1351" s="74"/>
      <c r="D1351" s="11"/>
      <c r="E1351" s="11"/>
      <c r="F1351" s="11"/>
      <c r="G1351" s="11"/>
      <c r="H1351" s="11"/>
      <c r="I1351" s="7"/>
      <c r="J1351" s="11"/>
      <c r="K1351" s="11"/>
      <c r="L1351" s="11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</row>
    <row r="1352" spans="1:36" ht="24">
      <c r="A1352" s="8"/>
      <c r="B1352" s="7"/>
      <c r="C1352" s="74"/>
      <c r="D1352" s="11"/>
      <c r="E1352" s="11"/>
      <c r="F1352" s="11"/>
      <c r="G1352" s="11"/>
      <c r="H1352" s="11"/>
      <c r="I1352" s="7"/>
      <c r="J1352" s="11"/>
      <c r="K1352" s="11"/>
      <c r="L1352" s="11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</row>
    <row r="1353" spans="1:36" ht="24">
      <c r="A1353" s="8"/>
      <c r="B1353" s="7"/>
      <c r="C1353" s="74"/>
      <c r="D1353" s="11"/>
      <c r="E1353" s="11"/>
      <c r="F1353" s="11"/>
      <c r="G1353" s="11"/>
      <c r="H1353" s="11"/>
      <c r="I1353" s="7"/>
      <c r="J1353" s="11"/>
      <c r="K1353" s="11"/>
      <c r="L1353" s="11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</row>
    <row r="1354" spans="1:36" ht="24">
      <c r="A1354" s="8"/>
      <c r="B1354" s="7"/>
      <c r="C1354" s="74"/>
      <c r="D1354" s="11"/>
      <c r="E1354" s="11"/>
      <c r="F1354" s="11"/>
      <c r="G1354" s="11"/>
      <c r="H1354" s="11"/>
      <c r="I1354" s="7"/>
      <c r="J1354" s="11"/>
      <c r="K1354" s="11"/>
      <c r="L1354" s="11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</row>
    <row r="1355" spans="1:36" ht="24">
      <c r="A1355" s="8"/>
      <c r="B1355" s="7"/>
      <c r="C1355" s="74"/>
      <c r="D1355" s="11"/>
      <c r="E1355" s="11"/>
      <c r="F1355" s="11"/>
      <c r="G1355" s="11"/>
      <c r="H1355" s="11"/>
      <c r="I1355" s="7"/>
      <c r="J1355" s="11"/>
      <c r="K1355" s="11"/>
      <c r="L1355" s="11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</row>
    <row r="1356" spans="1:36" ht="24">
      <c r="A1356" s="8"/>
      <c r="B1356" s="7"/>
      <c r="C1356" s="74"/>
      <c r="D1356" s="11"/>
      <c r="E1356" s="11"/>
      <c r="F1356" s="11"/>
      <c r="G1356" s="11"/>
      <c r="H1356" s="11"/>
      <c r="I1356" s="7"/>
      <c r="J1356" s="11"/>
      <c r="K1356" s="11"/>
      <c r="L1356" s="11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</row>
    <row r="1357" spans="1:36" ht="24">
      <c r="A1357" s="8"/>
      <c r="B1357" s="7"/>
      <c r="C1357" s="74"/>
      <c r="D1357" s="11"/>
      <c r="E1357" s="11"/>
      <c r="F1357" s="11"/>
      <c r="G1357" s="11"/>
      <c r="H1357" s="11"/>
      <c r="I1357" s="7"/>
      <c r="J1357" s="11"/>
      <c r="K1357" s="11"/>
      <c r="L1357" s="11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</row>
    <row r="1358" spans="1:36" ht="24">
      <c r="A1358" s="8"/>
      <c r="B1358" s="7"/>
      <c r="C1358" s="74"/>
      <c r="D1358" s="11"/>
      <c r="E1358" s="11"/>
      <c r="F1358" s="11"/>
      <c r="G1358" s="11"/>
      <c r="H1358" s="11"/>
      <c r="I1358" s="7"/>
      <c r="J1358" s="11"/>
      <c r="K1358" s="11"/>
      <c r="L1358" s="11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</row>
    <row r="1359" spans="1:36" ht="24">
      <c r="A1359" s="8"/>
      <c r="B1359" s="7"/>
      <c r="C1359" s="74"/>
      <c r="D1359" s="11"/>
      <c r="E1359" s="11"/>
      <c r="F1359" s="11"/>
      <c r="G1359" s="11"/>
      <c r="H1359" s="11"/>
      <c r="I1359" s="7"/>
      <c r="J1359" s="11"/>
      <c r="K1359" s="11"/>
      <c r="L1359" s="11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</row>
    <row r="1360" spans="1:36" ht="24">
      <c r="A1360" s="8"/>
      <c r="B1360" s="7"/>
      <c r="C1360" s="74"/>
      <c r="D1360" s="11"/>
      <c r="E1360" s="11"/>
      <c r="F1360" s="11"/>
      <c r="G1360" s="11"/>
      <c r="H1360" s="11"/>
      <c r="I1360" s="7"/>
      <c r="J1360" s="11"/>
      <c r="K1360" s="11"/>
      <c r="L1360" s="11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</row>
    <row r="1361" spans="1:36" ht="24">
      <c r="A1361" s="8"/>
      <c r="B1361" s="7"/>
      <c r="C1361" s="74"/>
      <c r="D1361" s="11"/>
      <c r="E1361" s="11"/>
      <c r="F1361" s="11"/>
      <c r="G1361" s="11"/>
      <c r="H1361" s="11"/>
      <c r="I1361" s="7"/>
      <c r="J1361" s="11"/>
      <c r="K1361" s="11"/>
      <c r="L1361" s="11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</row>
    <row r="1362" spans="1:36" ht="24">
      <c r="A1362" s="8"/>
      <c r="B1362" s="7"/>
      <c r="C1362" s="74"/>
      <c r="D1362" s="11"/>
      <c r="E1362" s="11"/>
      <c r="F1362" s="11"/>
      <c r="G1362" s="11"/>
      <c r="H1362" s="11"/>
      <c r="I1362" s="7"/>
      <c r="J1362" s="11"/>
      <c r="K1362" s="11"/>
      <c r="L1362" s="11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</row>
    <row r="1363" spans="1:36" ht="24">
      <c r="A1363" s="8"/>
      <c r="B1363" s="7"/>
      <c r="C1363" s="74"/>
      <c r="D1363" s="11"/>
      <c r="E1363" s="11"/>
      <c r="F1363" s="11"/>
      <c r="G1363" s="11"/>
      <c r="H1363" s="11"/>
      <c r="I1363" s="7"/>
      <c r="J1363" s="11"/>
      <c r="K1363" s="11"/>
      <c r="L1363" s="11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</row>
    <row r="1364" spans="1:36" ht="24">
      <c r="A1364" s="8"/>
      <c r="B1364" s="7"/>
      <c r="C1364" s="74"/>
      <c r="D1364" s="11"/>
      <c r="E1364" s="11"/>
      <c r="F1364" s="11"/>
      <c r="G1364" s="11"/>
      <c r="H1364" s="11"/>
      <c r="I1364" s="7"/>
      <c r="J1364" s="11"/>
      <c r="K1364" s="11"/>
      <c r="L1364" s="11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</row>
    <row r="1365" spans="1:36" ht="24">
      <c r="A1365" s="8"/>
      <c r="B1365" s="7"/>
      <c r="C1365" s="74"/>
      <c r="D1365" s="11"/>
      <c r="E1365" s="11"/>
      <c r="F1365" s="11"/>
      <c r="G1365" s="11"/>
      <c r="H1365" s="11"/>
      <c r="I1365" s="7"/>
      <c r="J1365" s="11"/>
      <c r="K1365" s="11"/>
      <c r="L1365" s="11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</row>
    <row r="1366" spans="1:36" ht="24">
      <c r="A1366" s="8"/>
      <c r="B1366" s="7"/>
      <c r="C1366" s="74"/>
      <c r="D1366" s="11"/>
      <c r="E1366" s="11"/>
      <c r="F1366" s="11"/>
      <c r="G1366" s="11"/>
      <c r="H1366" s="11"/>
      <c r="I1366" s="7"/>
      <c r="J1366" s="11"/>
      <c r="K1366" s="11"/>
      <c r="L1366" s="11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</row>
    <row r="1367" spans="1:36" ht="24">
      <c r="A1367" s="8"/>
      <c r="B1367" s="7"/>
      <c r="C1367" s="74"/>
      <c r="D1367" s="11"/>
      <c r="E1367" s="11"/>
      <c r="F1367" s="11"/>
      <c r="G1367" s="11"/>
      <c r="H1367" s="11"/>
      <c r="I1367" s="7"/>
      <c r="J1367" s="11"/>
      <c r="K1367" s="11"/>
      <c r="L1367" s="11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</row>
    <row r="1368" spans="1:36" ht="24">
      <c r="A1368" s="8"/>
      <c r="B1368" s="7"/>
      <c r="C1368" s="74"/>
      <c r="D1368" s="11"/>
      <c r="E1368" s="11"/>
      <c r="F1368" s="11"/>
      <c r="G1368" s="11"/>
      <c r="H1368" s="11"/>
      <c r="I1368" s="7"/>
      <c r="J1368" s="11"/>
      <c r="K1368" s="11"/>
      <c r="L1368" s="11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</row>
    <row r="1369" spans="1:36" ht="24">
      <c r="A1369" s="8"/>
      <c r="B1369" s="7"/>
      <c r="C1369" s="74"/>
      <c r="D1369" s="11"/>
      <c r="E1369" s="11"/>
      <c r="F1369" s="11"/>
      <c r="G1369" s="11"/>
      <c r="H1369" s="11"/>
      <c r="I1369" s="7"/>
      <c r="J1369" s="11"/>
      <c r="K1369" s="11"/>
      <c r="L1369" s="11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</row>
    <row r="1370" spans="1:36" ht="24">
      <c r="A1370" s="8"/>
      <c r="B1370" s="7"/>
      <c r="C1370" s="74"/>
      <c r="D1370" s="11"/>
      <c r="E1370" s="11"/>
      <c r="F1370" s="11"/>
      <c r="G1370" s="11"/>
      <c r="H1370" s="11"/>
      <c r="I1370" s="7"/>
      <c r="J1370" s="11"/>
      <c r="K1370" s="11"/>
      <c r="L1370" s="11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</row>
    <row r="1371" spans="1:36" ht="24">
      <c r="A1371" s="8"/>
      <c r="B1371" s="7"/>
      <c r="C1371" s="74"/>
      <c r="D1371" s="11"/>
      <c r="E1371" s="11"/>
      <c r="F1371" s="11"/>
      <c r="G1371" s="11"/>
      <c r="H1371" s="11"/>
      <c r="I1371" s="7"/>
      <c r="J1371" s="11"/>
      <c r="K1371" s="11"/>
      <c r="L1371" s="11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</row>
    <row r="1372" spans="1:36" ht="24">
      <c r="A1372" s="8"/>
      <c r="B1372" s="7"/>
      <c r="C1372" s="74"/>
      <c r="D1372" s="11"/>
      <c r="E1372" s="11"/>
      <c r="F1372" s="11"/>
      <c r="G1372" s="11"/>
      <c r="H1372" s="11"/>
      <c r="I1372" s="7"/>
      <c r="J1372" s="11"/>
      <c r="K1372" s="11"/>
      <c r="L1372" s="11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</row>
    <row r="1373" spans="1:36" ht="24">
      <c r="A1373" s="8"/>
      <c r="B1373" s="7"/>
      <c r="C1373" s="74"/>
      <c r="D1373" s="11"/>
      <c r="E1373" s="11"/>
      <c r="F1373" s="11"/>
      <c r="G1373" s="11"/>
      <c r="H1373" s="11"/>
      <c r="I1373" s="7"/>
      <c r="J1373" s="11"/>
      <c r="K1373" s="11"/>
      <c r="L1373" s="11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</row>
    <row r="1374" spans="1:36" ht="24">
      <c r="A1374" s="8"/>
      <c r="B1374" s="7"/>
      <c r="C1374" s="74"/>
      <c r="D1374" s="11"/>
      <c r="E1374" s="11"/>
      <c r="F1374" s="11"/>
      <c r="G1374" s="11"/>
      <c r="H1374" s="11"/>
      <c r="I1374" s="7"/>
      <c r="J1374" s="11"/>
      <c r="K1374" s="11"/>
      <c r="L1374" s="11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</row>
    <row r="1375" spans="1:36" ht="24">
      <c r="A1375" s="8"/>
      <c r="B1375" s="7"/>
      <c r="C1375" s="74"/>
      <c r="D1375" s="11"/>
      <c r="E1375" s="11"/>
      <c r="F1375" s="11"/>
      <c r="G1375" s="11"/>
      <c r="H1375" s="11"/>
      <c r="I1375" s="7"/>
      <c r="J1375" s="11"/>
      <c r="K1375" s="11"/>
      <c r="L1375" s="11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</row>
    <row r="1376" spans="1:36" ht="24">
      <c r="A1376" s="8"/>
      <c r="B1376" s="7"/>
      <c r="C1376" s="74"/>
      <c r="D1376" s="11"/>
      <c r="E1376" s="11"/>
      <c r="F1376" s="11"/>
      <c r="G1376" s="11"/>
      <c r="H1376" s="11"/>
      <c r="I1376" s="7"/>
      <c r="J1376" s="11"/>
      <c r="K1376" s="11"/>
      <c r="L1376" s="11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</row>
    <row r="1377" spans="1:36" ht="24">
      <c r="A1377" s="8"/>
      <c r="B1377" s="7"/>
      <c r="C1377" s="74"/>
      <c r="D1377" s="11"/>
      <c r="E1377" s="11"/>
      <c r="F1377" s="11"/>
      <c r="G1377" s="11"/>
      <c r="H1377" s="11"/>
      <c r="I1377" s="7"/>
      <c r="J1377" s="11"/>
      <c r="K1377" s="11"/>
      <c r="L1377" s="11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</row>
    <row r="1378" spans="1:36" ht="24">
      <c r="A1378" s="8"/>
      <c r="B1378" s="7"/>
      <c r="C1378" s="74"/>
      <c r="D1378" s="11"/>
      <c r="E1378" s="11"/>
      <c r="F1378" s="11"/>
      <c r="G1378" s="11"/>
      <c r="H1378" s="11"/>
      <c r="I1378" s="7"/>
      <c r="J1378" s="11"/>
      <c r="K1378" s="11"/>
      <c r="L1378" s="11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</row>
    <row r="1379" spans="1:36" ht="24">
      <c r="A1379" s="8"/>
      <c r="B1379" s="7"/>
      <c r="C1379" s="74"/>
      <c r="D1379" s="11"/>
      <c r="E1379" s="11"/>
      <c r="F1379" s="11"/>
      <c r="G1379" s="11"/>
      <c r="H1379" s="11"/>
      <c r="I1379" s="7"/>
      <c r="J1379" s="11"/>
      <c r="K1379" s="11"/>
      <c r="L1379" s="11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</row>
    <row r="1380" spans="1:36" ht="24">
      <c r="A1380" s="8"/>
      <c r="B1380" s="7"/>
      <c r="C1380" s="74"/>
      <c r="D1380" s="11"/>
      <c r="E1380" s="11"/>
      <c r="F1380" s="11"/>
      <c r="G1380" s="11"/>
      <c r="H1380" s="11"/>
      <c r="I1380" s="7"/>
      <c r="J1380" s="11"/>
      <c r="K1380" s="11"/>
      <c r="L1380" s="11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</row>
    <row r="1381" spans="1:36" ht="24">
      <c r="A1381" s="8"/>
      <c r="B1381" s="7"/>
      <c r="C1381" s="74"/>
      <c r="D1381" s="11"/>
      <c r="E1381" s="11"/>
      <c r="F1381" s="11"/>
      <c r="G1381" s="11"/>
      <c r="H1381" s="11"/>
      <c r="I1381" s="7"/>
      <c r="J1381" s="11"/>
      <c r="K1381" s="11"/>
      <c r="L1381" s="11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</row>
    <row r="1382" spans="1:36" ht="24">
      <c r="A1382" s="8"/>
      <c r="B1382" s="7"/>
      <c r="C1382" s="74"/>
      <c r="D1382" s="11"/>
      <c r="E1382" s="11"/>
      <c r="F1382" s="11"/>
      <c r="G1382" s="11"/>
      <c r="H1382" s="11"/>
      <c r="I1382" s="7"/>
      <c r="J1382" s="11"/>
      <c r="K1382" s="11"/>
      <c r="L1382" s="11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</row>
    <row r="1383" spans="1:36" ht="24">
      <c r="A1383" s="8"/>
      <c r="B1383" s="7"/>
      <c r="C1383" s="74"/>
      <c r="D1383" s="11"/>
      <c r="E1383" s="11"/>
      <c r="F1383" s="11"/>
      <c r="G1383" s="11"/>
      <c r="H1383" s="11"/>
      <c r="I1383" s="7"/>
      <c r="J1383" s="11"/>
      <c r="K1383" s="11"/>
      <c r="L1383" s="11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</row>
    <row r="1384" spans="1:36" ht="24">
      <c r="A1384" s="8"/>
      <c r="B1384" s="7"/>
      <c r="C1384" s="74"/>
      <c r="D1384" s="11"/>
      <c r="E1384" s="11"/>
      <c r="F1384" s="11"/>
      <c r="G1384" s="11"/>
      <c r="H1384" s="11"/>
      <c r="I1384" s="7"/>
      <c r="J1384" s="11"/>
      <c r="K1384" s="11"/>
      <c r="L1384" s="11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</row>
    <row r="1385" spans="1:36" ht="24">
      <c r="A1385" s="8"/>
      <c r="B1385" s="7"/>
      <c r="C1385" s="74"/>
      <c r="D1385" s="11"/>
      <c r="E1385" s="11"/>
      <c r="F1385" s="11"/>
      <c r="G1385" s="11"/>
      <c r="H1385" s="11"/>
      <c r="I1385" s="7"/>
      <c r="J1385" s="11"/>
      <c r="K1385" s="11"/>
      <c r="L1385" s="11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</row>
    <row r="1386" spans="1:36" ht="24">
      <c r="A1386" s="8"/>
      <c r="B1386" s="7"/>
      <c r="C1386" s="74"/>
      <c r="D1386" s="11"/>
      <c r="E1386" s="11"/>
      <c r="F1386" s="11"/>
      <c r="G1386" s="11"/>
      <c r="H1386" s="11"/>
      <c r="I1386" s="7"/>
      <c r="J1386" s="11"/>
      <c r="K1386" s="11"/>
      <c r="L1386" s="11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</row>
    <row r="1387" spans="1:36" ht="24">
      <c r="A1387" s="8"/>
      <c r="B1387" s="7"/>
      <c r="C1387" s="74"/>
      <c r="D1387" s="11"/>
      <c r="E1387" s="11"/>
      <c r="F1387" s="11"/>
      <c r="G1387" s="11"/>
      <c r="H1387" s="11"/>
      <c r="I1387" s="7"/>
      <c r="J1387" s="11"/>
      <c r="K1387" s="11"/>
      <c r="L1387" s="11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</row>
    <row r="1388" spans="1:36" ht="24">
      <c r="A1388" s="8"/>
      <c r="B1388" s="7"/>
      <c r="C1388" s="74"/>
      <c r="D1388" s="11"/>
      <c r="E1388" s="11"/>
      <c r="F1388" s="11"/>
      <c r="G1388" s="11"/>
      <c r="H1388" s="11"/>
      <c r="I1388" s="7"/>
      <c r="J1388" s="11"/>
      <c r="K1388" s="11"/>
      <c r="L1388" s="11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</row>
    <row r="1389" spans="1:36" ht="24">
      <c r="A1389" s="8"/>
      <c r="B1389" s="7"/>
      <c r="C1389" s="74"/>
      <c r="D1389" s="11"/>
      <c r="E1389" s="11"/>
      <c r="F1389" s="11"/>
      <c r="G1389" s="11"/>
      <c r="H1389" s="11"/>
      <c r="I1389" s="7"/>
      <c r="J1389" s="11"/>
      <c r="K1389" s="11"/>
      <c r="L1389" s="11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</row>
    <row r="1390" spans="1:36" ht="24">
      <c r="A1390" s="8"/>
      <c r="B1390" s="7"/>
      <c r="C1390" s="74"/>
      <c r="D1390" s="11"/>
      <c r="E1390" s="11"/>
      <c r="F1390" s="11"/>
      <c r="G1390" s="11"/>
      <c r="H1390" s="11"/>
      <c r="I1390" s="7"/>
      <c r="J1390" s="11"/>
      <c r="K1390" s="11"/>
      <c r="L1390" s="11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</row>
    <row r="1391" spans="1:36" ht="24">
      <c r="A1391" s="8"/>
      <c r="B1391" s="7"/>
      <c r="C1391" s="74"/>
      <c r="D1391" s="11"/>
      <c r="E1391" s="11"/>
      <c r="F1391" s="11"/>
      <c r="G1391" s="11"/>
      <c r="H1391" s="11"/>
      <c r="I1391" s="7"/>
      <c r="J1391" s="11"/>
      <c r="K1391" s="11"/>
      <c r="L1391" s="11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</row>
    <row r="1392" spans="1:36" ht="24">
      <c r="A1392" s="8"/>
      <c r="B1392" s="7"/>
      <c r="C1392" s="74"/>
      <c r="D1392" s="11"/>
      <c r="E1392" s="11"/>
      <c r="F1392" s="11"/>
      <c r="G1392" s="11"/>
      <c r="H1392" s="11"/>
      <c r="I1392" s="7"/>
      <c r="J1392" s="11"/>
      <c r="K1392" s="11"/>
      <c r="L1392" s="11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</row>
    <row r="1393" spans="1:36" ht="24">
      <c r="A1393" s="8"/>
      <c r="B1393" s="7"/>
      <c r="C1393" s="74"/>
      <c r="D1393" s="11"/>
      <c r="E1393" s="11"/>
      <c r="F1393" s="11"/>
      <c r="G1393" s="11"/>
      <c r="H1393" s="11"/>
      <c r="I1393" s="7"/>
      <c r="J1393" s="11"/>
      <c r="K1393" s="11"/>
      <c r="L1393" s="11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</row>
    <row r="1394" spans="1:36" ht="24">
      <c r="A1394" s="8"/>
      <c r="B1394" s="7"/>
      <c r="C1394" s="74"/>
      <c r="D1394" s="11"/>
      <c r="E1394" s="11"/>
      <c r="F1394" s="11"/>
      <c r="G1394" s="11"/>
      <c r="H1394" s="11"/>
      <c r="I1394" s="7"/>
      <c r="J1394" s="11"/>
      <c r="K1394" s="11"/>
      <c r="L1394" s="11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</row>
    <row r="1395" spans="1:36" ht="24">
      <c r="A1395" s="8"/>
      <c r="B1395" s="7"/>
      <c r="C1395" s="74"/>
      <c r="D1395" s="11"/>
      <c r="E1395" s="11"/>
      <c r="F1395" s="11"/>
      <c r="G1395" s="11"/>
      <c r="H1395" s="11"/>
      <c r="I1395" s="7"/>
      <c r="J1395" s="11"/>
      <c r="K1395" s="11"/>
      <c r="L1395" s="11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</row>
    <row r="1396" spans="1:36" ht="24">
      <c r="A1396" s="8"/>
      <c r="B1396" s="7"/>
      <c r="C1396" s="74"/>
      <c r="D1396" s="11"/>
      <c r="E1396" s="11"/>
      <c r="F1396" s="11"/>
      <c r="G1396" s="11"/>
      <c r="H1396" s="11"/>
      <c r="I1396" s="7"/>
      <c r="J1396" s="11"/>
      <c r="K1396" s="11"/>
      <c r="L1396" s="11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</row>
    <row r="1397" spans="1:36" ht="24">
      <c r="A1397" s="8"/>
      <c r="B1397" s="7"/>
      <c r="C1397" s="74"/>
      <c r="D1397" s="11"/>
      <c r="E1397" s="11"/>
      <c r="F1397" s="11"/>
      <c r="G1397" s="11"/>
      <c r="H1397" s="11"/>
      <c r="I1397" s="7"/>
      <c r="J1397" s="11"/>
      <c r="K1397" s="11"/>
      <c r="L1397" s="11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</row>
    <row r="1398" spans="1:36" ht="24">
      <c r="A1398" s="8"/>
      <c r="B1398" s="7"/>
      <c r="C1398" s="74"/>
      <c r="D1398" s="11"/>
      <c r="E1398" s="11"/>
      <c r="F1398" s="11"/>
      <c r="G1398" s="11"/>
      <c r="H1398" s="11"/>
      <c r="I1398" s="7"/>
      <c r="J1398" s="11"/>
      <c r="K1398" s="11"/>
      <c r="L1398" s="11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  <c r="AA1398" s="8"/>
      <c r="AB1398" s="8"/>
      <c r="AC1398" s="8"/>
      <c r="AD1398" s="8"/>
      <c r="AE1398" s="8"/>
      <c r="AF1398" s="8"/>
      <c r="AG1398" s="8"/>
      <c r="AH1398" s="8"/>
      <c r="AI1398" s="8"/>
      <c r="AJ1398" s="8"/>
    </row>
    <row r="1399" spans="1:36" ht="24">
      <c r="A1399" s="8"/>
      <c r="B1399" s="7"/>
      <c r="C1399" s="74"/>
      <c r="D1399" s="11"/>
      <c r="E1399" s="11"/>
      <c r="F1399" s="11"/>
      <c r="G1399" s="11"/>
      <c r="H1399" s="11"/>
      <c r="I1399" s="7"/>
      <c r="J1399" s="11"/>
      <c r="K1399" s="11"/>
      <c r="L1399" s="11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</row>
    <row r="1400" spans="1:36" ht="24">
      <c r="A1400" s="8"/>
      <c r="B1400" s="7"/>
      <c r="C1400" s="74"/>
      <c r="D1400" s="11"/>
      <c r="E1400" s="11"/>
      <c r="F1400" s="11"/>
      <c r="G1400" s="11"/>
      <c r="H1400" s="11"/>
      <c r="I1400" s="7"/>
      <c r="J1400" s="11"/>
      <c r="K1400" s="11"/>
      <c r="L1400" s="11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</row>
    <row r="1401" spans="1:36" ht="24">
      <c r="A1401" s="8"/>
      <c r="B1401" s="7"/>
      <c r="C1401" s="74"/>
      <c r="D1401" s="11"/>
      <c r="E1401" s="11"/>
      <c r="F1401" s="11"/>
      <c r="G1401" s="11"/>
      <c r="H1401" s="11"/>
      <c r="I1401" s="7"/>
      <c r="J1401" s="11"/>
      <c r="K1401" s="11"/>
      <c r="L1401" s="11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</row>
    <row r="1402" spans="1:36" ht="24">
      <c r="A1402" s="8"/>
      <c r="B1402" s="7"/>
      <c r="C1402" s="74"/>
      <c r="D1402" s="11"/>
      <c r="E1402" s="11"/>
      <c r="F1402" s="11"/>
      <c r="G1402" s="11"/>
      <c r="H1402" s="11"/>
      <c r="I1402" s="7"/>
      <c r="J1402" s="11"/>
      <c r="K1402" s="11"/>
      <c r="L1402" s="11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</row>
    <row r="1403" spans="1:36" ht="24">
      <c r="A1403" s="8"/>
      <c r="B1403" s="7"/>
      <c r="C1403" s="74"/>
      <c r="D1403" s="11"/>
      <c r="E1403" s="11"/>
      <c r="F1403" s="11"/>
      <c r="G1403" s="11"/>
      <c r="H1403" s="11"/>
      <c r="I1403" s="7"/>
      <c r="J1403" s="11"/>
      <c r="K1403" s="11"/>
      <c r="L1403" s="11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</row>
    <row r="1404" spans="1:36" ht="24">
      <c r="A1404" s="8"/>
      <c r="B1404" s="7"/>
      <c r="C1404" s="74"/>
      <c r="D1404" s="11"/>
      <c r="E1404" s="11"/>
      <c r="F1404" s="11"/>
      <c r="G1404" s="11"/>
      <c r="H1404" s="11"/>
      <c r="I1404" s="7"/>
      <c r="J1404" s="11"/>
      <c r="K1404" s="11"/>
      <c r="L1404" s="11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</row>
    <row r="1405" spans="1:36" ht="24">
      <c r="A1405" s="8"/>
      <c r="B1405" s="7"/>
      <c r="C1405" s="74"/>
      <c r="D1405" s="11"/>
      <c r="E1405" s="11"/>
      <c r="F1405" s="11"/>
      <c r="G1405" s="11"/>
      <c r="H1405" s="11"/>
      <c r="I1405" s="7"/>
      <c r="J1405" s="11"/>
      <c r="K1405" s="11"/>
      <c r="L1405" s="11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</row>
    <row r="1406" spans="1:36" ht="24">
      <c r="A1406" s="8"/>
      <c r="B1406" s="7"/>
      <c r="C1406" s="74"/>
      <c r="D1406" s="11"/>
      <c r="E1406" s="11"/>
      <c r="F1406" s="11"/>
      <c r="G1406" s="11"/>
      <c r="H1406" s="11"/>
      <c r="I1406" s="7"/>
      <c r="J1406" s="11"/>
      <c r="K1406" s="11"/>
      <c r="L1406" s="11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</row>
    <row r="1407" spans="1:36" ht="24">
      <c r="A1407" s="8"/>
      <c r="B1407" s="7"/>
      <c r="C1407" s="74"/>
      <c r="D1407" s="11"/>
      <c r="E1407" s="11"/>
      <c r="F1407" s="11"/>
      <c r="G1407" s="11"/>
      <c r="H1407" s="11"/>
      <c r="I1407" s="7"/>
      <c r="J1407" s="11"/>
      <c r="K1407" s="11"/>
      <c r="L1407" s="11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</row>
    <row r="1408" spans="1:36" ht="24">
      <c r="A1408" s="8"/>
      <c r="B1408" s="7"/>
      <c r="C1408" s="74"/>
      <c r="D1408" s="11"/>
      <c r="E1408" s="11"/>
      <c r="F1408" s="11"/>
      <c r="G1408" s="11"/>
      <c r="H1408" s="11"/>
      <c r="I1408" s="7"/>
      <c r="J1408" s="11"/>
      <c r="K1408" s="11"/>
      <c r="L1408" s="11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</row>
    <row r="1409" spans="1:36" ht="24">
      <c r="A1409" s="8"/>
      <c r="B1409" s="7"/>
      <c r="C1409" s="74"/>
      <c r="D1409" s="11"/>
      <c r="E1409" s="11"/>
      <c r="F1409" s="11"/>
      <c r="G1409" s="11"/>
      <c r="H1409" s="11"/>
      <c r="I1409" s="7"/>
      <c r="J1409" s="11"/>
      <c r="K1409" s="11"/>
      <c r="L1409" s="11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</row>
    <row r="1410" spans="1:36" ht="24">
      <c r="A1410" s="8"/>
      <c r="B1410" s="7"/>
      <c r="C1410" s="74"/>
      <c r="D1410" s="11"/>
      <c r="E1410" s="11"/>
      <c r="F1410" s="11"/>
      <c r="G1410" s="11"/>
      <c r="H1410" s="11"/>
      <c r="I1410" s="7"/>
      <c r="J1410" s="11"/>
      <c r="K1410" s="11"/>
      <c r="L1410" s="11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</row>
    <row r="1411" spans="1:36" ht="24">
      <c r="A1411" s="8"/>
      <c r="B1411" s="7"/>
      <c r="C1411" s="74"/>
      <c r="D1411" s="11"/>
      <c r="E1411" s="11"/>
      <c r="F1411" s="11"/>
      <c r="G1411" s="11"/>
      <c r="H1411" s="11"/>
      <c r="I1411" s="7"/>
      <c r="J1411" s="11"/>
      <c r="K1411" s="11"/>
      <c r="L1411" s="11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</row>
    <row r="1412" spans="1:36" ht="24">
      <c r="A1412" s="8"/>
      <c r="B1412" s="7"/>
      <c r="C1412" s="74"/>
      <c r="D1412" s="11"/>
      <c r="E1412" s="11"/>
      <c r="F1412" s="11"/>
      <c r="G1412" s="11"/>
      <c r="H1412" s="11"/>
      <c r="I1412" s="7"/>
      <c r="J1412" s="11"/>
      <c r="K1412" s="11"/>
      <c r="L1412" s="11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</row>
    <row r="1413" spans="1:36" ht="24">
      <c r="A1413" s="8"/>
      <c r="B1413" s="7"/>
      <c r="C1413" s="74"/>
      <c r="D1413" s="11"/>
      <c r="E1413" s="11"/>
      <c r="F1413" s="11"/>
      <c r="G1413" s="11"/>
      <c r="H1413" s="11"/>
      <c r="I1413" s="7"/>
      <c r="J1413" s="11"/>
      <c r="K1413" s="11"/>
      <c r="L1413" s="11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</row>
    <row r="1414" spans="1:36" ht="24">
      <c r="A1414" s="8"/>
      <c r="B1414" s="7"/>
      <c r="C1414" s="74"/>
      <c r="D1414" s="11"/>
      <c r="E1414" s="11"/>
      <c r="F1414" s="11"/>
      <c r="G1414" s="11"/>
      <c r="H1414" s="11"/>
      <c r="I1414" s="7"/>
      <c r="J1414" s="11"/>
      <c r="K1414" s="11"/>
      <c r="L1414" s="11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</row>
    <row r="1415" spans="1:36" ht="24">
      <c r="A1415" s="8"/>
      <c r="B1415" s="7"/>
      <c r="C1415" s="74"/>
      <c r="D1415" s="11"/>
      <c r="E1415" s="11"/>
      <c r="F1415" s="11"/>
      <c r="G1415" s="11"/>
      <c r="H1415" s="11"/>
      <c r="I1415" s="7"/>
      <c r="J1415" s="11"/>
      <c r="K1415" s="11"/>
      <c r="L1415" s="11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</row>
    <row r="1416" spans="1:36" ht="24">
      <c r="A1416" s="8"/>
      <c r="B1416" s="7"/>
      <c r="C1416" s="74"/>
      <c r="D1416" s="11"/>
      <c r="E1416" s="11"/>
      <c r="F1416" s="11"/>
      <c r="G1416" s="11"/>
      <c r="H1416" s="11"/>
      <c r="I1416" s="7"/>
      <c r="J1416" s="11"/>
      <c r="K1416" s="11"/>
      <c r="L1416" s="11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</row>
    <row r="1417" spans="1:36" ht="24">
      <c r="A1417" s="8"/>
      <c r="B1417" s="7"/>
      <c r="C1417" s="74"/>
      <c r="D1417" s="11"/>
      <c r="E1417" s="11"/>
      <c r="F1417" s="11"/>
      <c r="G1417" s="11"/>
      <c r="H1417" s="11"/>
      <c r="I1417" s="7"/>
      <c r="J1417" s="11"/>
      <c r="K1417" s="11"/>
      <c r="L1417" s="11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</row>
    <row r="1418" spans="1:36" ht="24">
      <c r="A1418" s="8"/>
      <c r="B1418" s="7"/>
      <c r="C1418" s="74"/>
      <c r="D1418" s="11"/>
      <c r="E1418" s="11"/>
      <c r="F1418" s="11"/>
      <c r="G1418" s="11"/>
      <c r="H1418" s="11"/>
      <c r="I1418" s="7"/>
      <c r="J1418" s="11"/>
      <c r="K1418" s="11"/>
      <c r="L1418" s="11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</row>
    <row r="1419" spans="1:36" ht="24">
      <c r="A1419" s="8"/>
      <c r="B1419" s="7"/>
      <c r="C1419" s="74"/>
      <c r="D1419" s="11"/>
      <c r="E1419" s="11"/>
      <c r="F1419" s="11"/>
      <c r="G1419" s="11"/>
      <c r="H1419" s="11"/>
      <c r="I1419" s="7"/>
      <c r="J1419" s="11"/>
      <c r="K1419" s="11"/>
      <c r="L1419" s="11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</row>
    <row r="1420" spans="1:36" ht="24">
      <c r="A1420" s="8"/>
      <c r="B1420" s="7"/>
      <c r="C1420" s="74"/>
      <c r="D1420" s="11"/>
      <c r="E1420" s="11"/>
      <c r="F1420" s="11"/>
      <c r="G1420" s="11"/>
      <c r="H1420" s="11"/>
      <c r="I1420" s="7"/>
      <c r="J1420" s="11"/>
      <c r="K1420" s="11"/>
      <c r="L1420" s="11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</row>
    <row r="1421" spans="1:36" ht="24">
      <c r="A1421" s="8"/>
      <c r="B1421" s="7"/>
      <c r="C1421" s="74"/>
      <c r="D1421" s="11"/>
      <c r="E1421" s="11"/>
      <c r="F1421" s="11"/>
      <c r="G1421" s="11"/>
      <c r="H1421" s="11"/>
      <c r="I1421" s="7"/>
      <c r="J1421" s="11"/>
      <c r="K1421" s="11"/>
      <c r="L1421" s="11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</row>
    <row r="1422" spans="1:36" ht="24">
      <c r="A1422" s="8"/>
      <c r="B1422" s="7"/>
      <c r="C1422" s="74"/>
      <c r="D1422" s="11"/>
      <c r="E1422" s="11"/>
      <c r="F1422" s="11"/>
      <c r="G1422" s="11"/>
      <c r="H1422" s="11"/>
      <c r="I1422" s="7"/>
      <c r="J1422" s="11"/>
      <c r="K1422" s="11"/>
      <c r="L1422" s="11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</row>
    <row r="1423" spans="1:36" ht="24">
      <c r="A1423" s="8"/>
      <c r="B1423" s="7"/>
      <c r="C1423" s="74"/>
      <c r="D1423" s="11"/>
      <c r="E1423" s="11"/>
      <c r="F1423" s="11"/>
      <c r="G1423" s="11"/>
      <c r="H1423" s="11"/>
      <c r="I1423" s="7"/>
      <c r="J1423" s="11"/>
      <c r="K1423" s="11"/>
      <c r="L1423" s="11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</row>
    <row r="1424" spans="1:36" ht="24">
      <c r="A1424" s="8"/>
      <c r="B1424" s="7"/>
      <c r="C1424" s="74"/>
      <c r="D1424" s="11"/>
      <c r="E1424" s="11"/>
      <c r="F1424" s="11"/>
      <c r="G1424" s="11"/>
      <c r="H1424" s="11"/>
      <c r="I1424" s="7"/>
      <c r="J1424" s="11"/>
      <c r="K1424" s="11"/>
      <c r="L1424" s="11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</row>
    <row r="1425" spans="1:36" ht="24">
      <c r="A1425" s="8"/>
      <c r="B1425" s="7"/>
      <c r="C1425" s="74"/>
      <c r="D1425" s="11"/>
      <c r="E1425" s="11"/>
      <c r="F1425" s="11"/>
      <c r="G1425" s="11"/>
      <c r="H1425" s="11"/>
      <c r="I1425" s="7"/>
      <c r="J1425" s="11"/>
      <c r="K1425" s="11"/>
      <c r="L1425" s="11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</row>
    <row r="1426" spans="1:36" ht="24">
      <c r="A1426" s="8"/>
      <c r="B1426" s="7"/>
      <c r="C1426" s="74"/>
      <c r="D1426" s="11"/>
      <c r="E1426" s="11"/>
      <c r="F1426" s="11"/>
      <c r="G1426" s="11"/>
      <c r="H1426" s="11"/>
      <c r="I1426" s="7"/>
      <c r="J1426" s="11"/>
      <c r="K1426" s="11"/>
      <c r="L1426" s="11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</row>
    <row r="1427" spans="1:36" ht="24">
      <c r="A1427" s="8"/>
      <c r="B1427" s="7"/>
      <c r="C1427" s="74"/>
      <c r="D1427" s="11"/>
      <c r="E1427" s="11"/>
      <c r="F1427" s="11"/>
      <c r="G1427" s="11"/>
      <c r="H1427" s="11"/>
      <c r="I1427" s="7"/>
      <c r="J1427" s="11"/>
      <c r="K1427" s="11"/>
      <c r="L1427" s="11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</row>
    <row r="1428" spans="1:36" ht="24">
      <c r="A1428" s="8"/>
      <c r="B1428" s="7"/>
      <c r="C1428" s="74"/>
      <c r="D1428" s="11"/>
      <c r="E1428" s="11"/>
      <c r="F1428" s="11"/>
      <c r="G1428" s="11"/>
      <c r="H1428" s="11"/>
      <c r="I1428" s="7"/>
      <c r="J1428" s="11"/>
      <c r="K1428" s="11"/>
      <c r="L1428" s="11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</row>
    <row r="1429" spans="1:36" ht="24">
      <c r="A1429" s="8"/>
      <c r="B1429" s="7"/>
      <c r="C1429" s="74"/>
      <c r="D1429" s="11"/>
      <c r="E1429" s="11"/>
      <c r="F1429" s="11"/>
      <c r="G1429" s="11"/>
      <c r="H1429" s="11"/>
      <c r="I1429" s="7"/>
      <c r="J1429" s="11"/>
      <c r="K1429" s="11"/>
      <c r="L1429" s="11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</row>
    <row r="1430" spans="1:36" ht="24">
      <c r="A1430" s="8"/>
      <c r="B1430" s="7"/>
      <c r="C1430" s="74"/>
      <c r="D1430" s="11"/>
      <c r="E1430" s="11"/>
      <c r="F1430" s="11"/>
      <c r="G1430" s="11"/>
      <c r="H1430" s="11"/>
      <c r="I1430" s="7"/>
      <c r="J1430" s="11"/>
      <c r="K1430" s="11"/>
      <c r="L1430" s="11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</row>
    <row r="1431" spans="1:36" ht="24">
      <c r="A1431" s="8"/>
      <c r="B1431" s="7"/>
      <c r="C1431" s="74"/>
      <c r="D1431" s="11"/>
      <c r="E1431" s="11"/>
      <c r="F1431" s="11"/>
      <c r="G1431" s="11"/>
      <c r="H1431" s="11"/>
      <c r="I1431" s="7"/>
      <c r="J1431" s="11"/>
      <c r="K1431" s="11"/>
      <c r="L1431" s="11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</row>
    <row r="1432" spans="1:36" ht="24">
      <c r="A1432" s="8"/>
      <c r="B1432" s="7"/>
      <c r="C1432" s="74"/>
      <c r="D1432" s="11"/>
      <c r="E1432" s="11"/>
      <c r="F1432" s="11"/>
      <c r="G1432" s="11"/>
      <c r="H1432" s="11"/>
      <c r="I1432" s="7"/>
      <c r="J1432" s="11"/>
      <c r="K1432" s="11"/>
      <c r="L1432" s="11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</row>
    <row r="1433" spans="1:36" ht="24">
      <c r="A1433" s="8"/>
      <c r="B1433" s="7"/>
      <c r="C1433" s="74"/>
      <c r="D1433" s="11"/>
      <c r="E1433" s="11"/>
      <c r="F1433" s="11"/>
      <c r="G1433" s="11"/>
      <c r="H1433" s="11"/>
      <c r="I1433" s="7"/>
      <c r="J1433" s="11"/>
      <c r="K1433" s="11"/>
      <c r="L1433" s="11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</row>
    <row r="1434" spans="1:36" ht="24">
      <c r="A1434" s="8"/>
      <c r="B1434" s="7"/>
      <c r="C1434" s="74"/>
      <c r="D1434" s="11"/>
      <c r="E1434" s="11"/>
      <c r="F1434" s="11"/>
      <c r="G1434" s="11"/>
      <c r="H1434" s="11"/>
      <c r="I1434" s="7"/>
      <c r="J1434" s="11"/>
      <c r="K1434" s="11"/>
      <c r="L1434" s="11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</row>
    <row r="1435" spans="1:36" ht="24">
      <c r="A1435" s="8"/>
      <c r="B1435" s="7"/>
      <c r="C1435" s="74"/>
      <c r="D1435" s="11"/>
      <c r="E1435" s="11"/>
      <c r="F1435" s="11"/>
      <c r="G1435" s="11"/>
      <c r="H1435" s="11"/>
      <c r="I1435" s="7"/>
      <c r="J1435" s="11"/>
      <c r="K1435" s="11"/>
      <c r="L1435" s="11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</row>
    <row r="1436" spans="1:36" ht="24">
      <c r="A1436" s="8"/>
      <c r="B1436" s="7"/>
      <c r="C1436" s="74"/>
      <c r="D1436" s="11"/>
      <c r="E1436" s="11"/>
      <c r="F1436" s="11"/>
      <c r="G1436" s="11"/>
      <c r="H1436" s="11"/>
      <c r="I1436" s="7"/>
      <c r="J1436" s="11"/>
      <c r="K1436" s="11"/>
      <c r="L1436" s="11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</row>
    <row r="1437" spans="1:36" ht="24">
      <c r="A1437" s="8"/>
      <c r="B1437" s="7"/>
      <c r="C1437" s="74"/>
      <c r="D1437" s="11"/>
      <c r="E1437" s="11"/>
      <c r="F1437" s="11"/>
      <c r="G1437" s="11"/>
      <c r="H1437" s="11"/>
      <c r="I1437" s="7"/>
      <c r="J1437" s="11"/>
      <c r="K1437" s="11"/>
      <c r="L1437" s="11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</row>
    <row r="1438" spans="1:36" ht="24">
      <c r="A1438" s="8"/>
      <c r="B1438" s="7"/>
      <c r="C1438" s="74"/>
      <c r="D1438" s="11"/>
      <c r="E1438" s="11"/>
      <c r="F1438" s="11"/>
      <c r="G1438" s="11"/>
      <c r="H1438" s="11"/>
      <c r="I1438" s="7"/>
      <c r="J1438" s="11"/>
      <c r="K1438" s="11"/>
      <c r="L1438" s="11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</row>
    <row r="1439" spans="1:36" ht="24">
      <c r="A1439" s="8"/>
      <c r="B1439" s="7"/>
      <c r="C1439" s="74"/>
      <c r="D1439" s="11"/>
      <c r="E1439" s="11"/>
      <c r="F1439" s="11"/>
      <c r="G1439" s="11"/>
      <c r="H1439" s="11"/>
      <c r="I1439" s="7"/>
      <c r="J1439" s="11"/>
      <c r="K1439" s="11"/>
      <c r="L1439" s="11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</row>
    <row r="1440" spans="1:36" ht="24">
      <c r="A1440" s="8"/>
      <c r="B1440" s="7"/>
      <c r="C1440" s="74"/>
      <c r="D1440" s="11"/>
      <c r="E1440" s="11"/>
      <c r="F1440" s="11"/>
      <c r="G1440" s="11"/>
      <c r="H1440" s="11"/>
      <c r="I1440" s="7"/>
      <c r="J1440" s="11"/>
      <c r="K1440" s="11"/>
      <c r="L1440" s="11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</row>
    <row r="1441" spans="1:36" ht="24">
      <c r="A1441" s="8"/>
      <c r="B1441" s="7"/>
      <c r="C1441" s="74"/>
      <c r="D1441" s="11"/>
      <c r="E1441" s="11"/>
      <c r="F1441" s="11"/>
      <c r="G1441" s="11"/>
      <c r="H1441" s="11"/>
      <c r="I1441" s="7"/>
      <c r="J1441" s="11"/>
      <c r="K1441" s="11"/>
      <c r="L1441" s="11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</row>
    <row r="1442" spans="1:36" ht="24">
      <c r="A1442" s="8"/>
      <c r="B1442" s="7"/>
      <c r="C1442" s="74"/>
      <c r="D1442" s="11"/>
      <c r="E1442" s="11"/>
      <c r="F1442" s="11"/>
      <c r="G1442" s="11"/>
      <c r="H1442" s="11"/>
      <c r="I1442" s="7"/>
      <c r="J1442" s="11"/>
      <c r="K1442" s="11"/>
      <c r="L1442" s="11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</row>
    <row r="1443" spans="1:36" ht="24">
      <c r="A1443" s="8"/>
      <c r="B1443" s="7"/>
      <c r="C1443" s="74"/>
      <c r="D1443" s="11"/>
      <c r="E1443" s="11"/>
      <c r="F1443" s="11"/>
      <c r="G1443" s="11"/>
      <c r="H1443" s="11"/>
      <c r="I1443" s="7"/>
      <c r="J1443" s="11"/>
      <c r="K1443" s="11"/>
      <c r="L1443" s="11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</row>
    <row r="1444" spans="1:36" ht="24">
      <c r="A1444" s="8"/>
      <c r="B1444" s="7"/>
      <c r="C1444" s="74"/>
      <c r="D1444" s="11"/>
      <c r="E1444" s="11"/>
      <c r="F1444" s="11"/>
      <c r="G1444" s="11"/>
      <c r="H1444" s="11"/>
      <c r="I1444" s="7"/>
      <c r="J1444" s="11"/>
      <c r="K1444" s="11"/>
      <c r="L1444" s="11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</row>
    <row r="1445" spans="1:36" ht="24">
      <c r="A1445" s="8"/>
      <c r="B1445" s="7"/>
      <c r="C1445" s="74"/>
      <c r="D1445" s="11"/>
      <c r="E1445" s="11"/>
      <c r="F1445" s="11"/>
      <c r="G1445" s="11"/>
      <c r="H1445" s="11"/>
      <c r="I1445" s="7"/>
      <c r="J1445" s="11"/>
      <c r="K1445" s="11"/>
      <c r="L1445" s="11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</row>
    <row r="1446" spans="1:36" ht="24">
      <c r="A1446" s="8"/>
      <c r="B1446" s="7"/>
      <c r="C1446" s="74"/>
      <c r="D1446" s="11"/>
      <c r="E1446" s="11"/>
      <c r="F1446" s="11"/>
      <c r="G1446" s="11"/>
      <c r="H1446" s="11"/>
      <c r="I1446" s="7"/>
      <c r="J1446" s="11"/>
      <c r="K1446" s="11"/>
      <c r="L1446" s="11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</row>
    <row r="1447" spans="1:36" ht="24">
      <c r="A1447" s="8"/>
      <c r="B1447" s="7"/>
      <c r="C1447" s="74"/>
      <c r="D1447" s="11"/>
      <c r="E1447" s="11"/>
      <c r="F1447" s="11"/>
      <c r="G1447" s="11"/>
      <c r="H1447" s="11"/>
      <c r="I1447" s="7"/>
      <c r="J1447" s="11"/>
      <c r="K1447" s="11"/>
      <c r="L1447" s="11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</row>
    <row r="1448" spans="1:36" ht="24">
      <c r="A1448" s="8"/>
      <c r="B1448" s="7"/>
      <c r="C1448" s="74"/>
      <c r="D1448" s="11"/>
      <c r="E1448" s="11"/>
      <c r="F1448" s="11"/>
      <c r="G1448" s="11"/>
      <c r="H1448" s="11"/>
      <c r="I1448" s="7"/>
      <c r="J1448" s="11"/>
      <c r="K1448" s="11"/>
      <c r="L1448" s="11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</row>
    <row r="1449" spans="1:36" ht="24">
      <c r="A1449" s="8"/>
      <c r="B1449" s="7"/>
      <c r="C1449" s="74"/>
      <c r="D1449" s="11"/>
      <c r="E1449" s="11"/>
      <c r="F1449" s="11"/>
      <c r="G1449" s="11"/>
      <c r="H1449" s="11"/>
      <c r="I1449" s="7"/>
      <c r="J1449" s="11"/>
      <c r="K1449" s="11"/>
      <c r="L1449" s="11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</row>
    <row r="1450" spans="1:36" ht="24">
      <c r="A1450" s="8"/>
      <c r="B1450" s="7"/>
      <c r="C1450" s="74"/>
      <c r="D1450" s="11"/>
      <c r="E1450" s="11"/>
      <c r="F1450" s="11"/>
      <c r="G1450" s="11"/>
      <c r="H1450" s="11"/>
      <c r="I1450" s="7"/>
      <c r="J1450" s="11"/>
      <c r="K1450" s="11"/>
      <c r="L1450" s="11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</row>
    <row r="1451" spans="1:36" ht="24">
      <c r="A1451" s="8"/>
      <c r="B1451" s="7"/>
      <c r="C1451" s="74"/>
      <c r="D1451" s="11"/>
      <c r="E1451" s="11"/>
      <c r="F1451" s="11"/>
      <c r="G1451" s="11"/>
      <c r="H1451" s="11"/>
      <c r="I1451" s="7"/>
      <c r="J1451" s="11"/>
      <c r="K1451" s="11"/>
      <c r="L1451" s="11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</row>
    <row r="1452" spans="1:36" ht="24">
      <c r="A1452" s="8"/>
      <c r="B1452" s="7"/>
      <c r="C1452" s="74"/>
      <c r="D1452" s="11"/>
      <c r="E1452" s="11"/>
      <c r="F1452" s="11"/>
      <c r="G1452" s="11"/>
      <c r="H1452" s="11"/>
      <c r="I1452" s="7"/>
      <c r="J1452" s="11"/>
      <c r="K1452" s="11"/>
      <c r="L1452" s="11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</row>
    <row r="1453" spans="1:36" ht="24">
      <c r="A1453" s="8"/>
      <c r="B1453" s="7"/>
      <c r="C1453" s="74"/>
      <c r="D1453" s="11"/>
      <c r="E1453" s="11"/>
      <c r="F1453" s="11"/>
      <c r="G1453" s="11"/>
      <c r="H1453" s="11"/>
      <c r="I1453" s="7"/>
      <c r="J1453" s="11"/>
      <c r="K1453" s="11"/>
      <c r="L1453" s="11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</row>
    <row r="1454" spans="1:36" ht="24">
      <c r="A1454" s="8"/>
      <c r="B1454" s="7"/>
      <c r="C1454" s="74"/>
      <c r="D1454" s="11"/>
      <c r="E1454" s="11"/>
      <c r="F1454" s="11"/>
      <c r="G1454" s="11"/>
      <c r="H1454" s="11"/>
      <c r="I1454" s="7"/>
      <c r="J1454" s="11"/>
      <c r="K1454" s="11"/>
      <c r="L1454" s="11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  <c r="AA1454" s="8"/>
      <c r="AB1454" s="8"/>
      <c r="AC1454" s="8"/>
      <c r="AD1454" s="8"/>
      <c r="AE1454" s="8"/>
      <c r="AF1454" s="8"/>
      <c r="AG1454" s="8"/>
      <c r="AH1454" s="8"/>
      <c r="AI1454" s="8"/>
      <c r="AJ1454" s="8"/>
    </row>
    <row r="1455" spans="1:36" ht="24">
      <c r="A1455" s="8"/>
      <c r="B1455" s="7"/>
      <c r="C1455" s="74"/>
      <c r="D1455" s="11"/>
      <c r="E1455" s="11"/>
      <c r="F1455" s="11"/>
      <c r="G1455" s="11"/>
      <c r="H1455" s="11"/>
      <c r="I1455" s="7"/>
      <c r="J1455" s="11"/>
      <c r="K1455" s="11"/>
      <c r="L1455" s="11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</row>
    <row r="1456" spans="1:36" ht="24">
      <c r="A1456" s="8"/>
      <c r="B1456" s="7"/>
      <c r="C1456" s="74"/>
      <c r="D1456" s="11"/>
      <c r="E1456" s="11"/>
      <c r="F1456" s="11"/>
      <c r="G1456" s="11"/>
      <c r="H1456" s="11"/>
      <c r="I1456" s="7"/>
      <c r="J1456" s="11"/>
      <c r="K1456" s="11"/>
      <c r="L1456" s="11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</row>
    <row r="1457" spans="1:36" ht="24">
      <c r="A1457" s="8"/>
      <c r="B1457" s="7"/>
      <c r="C1457" s="74"/>
      <c r="D1457" s="11"/>
      <c r="E1457" s="11"/>
      <c r="F1457" s="11"/>
      <c r="G1457" s="11"/>
      <c r="H1457" s="11"/>
      <c r="I1457" s="7"/>
      <c r="J1457" s="11"/>
      <c r="K1457" s="11"/>
      <c r="L1457" s="11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</row>
    <row r="1458" spans="1:36" ht="24">
      <c r="A1458" s="8"/>
      <c r="B1458" s="7"/>
      <c r="C1458" s="74"/>
      <c r="D1458" s="11"/>
      <c r="E1458" s="11"/>
      <c r="F1458" s="11"/>
      <c r="G1458" s="11"/>
      <c r="H1458" s="11"/>
      <c r="I1458" s="7"/>
      <c r="J1458" s="11"/>
      <c r="K1458" s="11"/>
      <c r="L1458" s="11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</row>
    <row r="1459" spans="1:36" ht="24">
      <c r="A1459" s="8"/>
      <c r="B1459" s="7"/>
      <c r="C1459" s="74"/>
      <c r="D1459" s="11"/>
      <c r="E1459" s="11"/>
      <c r="F1459" s="11"/>
      <c r="G1459" s="11"/>
      <c r="H1459" s="11"/>
      <c r="I1459" s="7"/>
      <c r="J1459" s="11"/>
      <c r="K1459" s="11"/>
      <c r="L1459" s="11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</row>
    <row r="1460" spans="1:36" ht="24">
      <c r="A1460" s="8"/>
      <c r="B1460" s="7"/>
      <c r="C1460" s="74"/>
      <c r="D1460" s="11"/>
      <c r="E1460" s="11"/>
      <c r="F1460" s="11"/>
      <c r="G1460" s="11"/>
      <c r="H1460" s="11"/>
      <c r="I1460" s="7"/>
      <c r="J1460" s="11"/>
      <c r="K1460" s="11"/>
      <c r="L1460" s="11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</row>
    <row r="1461" spans="1:36" ht="24">
      <c r="A1461" s="8"/>
      <c r="B1461" s="7"/>
      <c r="C1461" s="74"/>
      <c r="D1461" s="11"/>
      <c r="E1461" s="11"/>
      <c r="F1461" s="11"/>
      <c r="G1461" s="11"/>
      <c r="H1461" s="11"/>
      <c r="I1461" s="7"/>
      <c r="J1461" s="11"/>
      <c r="K1461" s="11"/>
      <c r="L1461" s="11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</row>
    <row r="1462" spans="1:36" ht="24">
      <c r="A1462" s="8"/>
      <c r="B1462" s="7"/>
      <c r="C1462" s="74"/>
      <c r="D1462" s="11"/>
      <c r="E1462" s="11"/>
      <c r="F1462" s="11"/>
      <c r="G1462" s="11"/>
      <c r="H1462" s="11"/>
      <c r="I1462" s="7"/>
      <c r="J1462" s="11"/>
      <c r="K1462" s="11"/>
      <c r="L1462" s="11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</row>
    <row r="1463" spans="1:36" ht="24">
      <c r="A1463" s="8"/>
      <c r="B1463" s="7"/>
      <c r="C1463" s="74"/>
      <c r="D1463" s="11"/>
      <c r="E1463" s="11"/>
      <c r="F1463" s="11"/>
      <c r="G1463" s="11"/>
      <c r="H1463" s="11"/>
      <c r="I1463" s="7"/>
      <c r="J1463" s="11"/>
      <c r="K1463" s="11"/>
      <c r="L1463" s="11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</row>
    <row r="1464" spans="1:36" ht="24">
      <c r="A1464" s="8"/>
      <c r="B1464" s="7"/>
      <c r="C1464" s="74"/>
      <c r="D1464" s="11"/>
      <c r="E1464" s="11"/>
      <c r="F1464" s="11"/>
      <c r="G1464" s="11"/>
      <c r="H1464" s="11"/>
      <c r="I1464" s="7"/>
      <c r="J1464" s="11"/>
      <c r="K1464" s="11"/>
      <c r="L1464" s="11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</row>
    <row r="1465" spans="1:36" ht="24">
      <c r="A1465" s="8"/>
      <c r="B1465" s="7"/>
      <c r="C1465" s="74"/>
      <c r="D1465" s="11"/>
      <c r="E1465" s="11"/>
      <c r="F1465" s="11"/>
      <c r="G1465" s="11"/>
      <c r="H1465" s="11"/>
      <c r="I1465" s="7"/>
      <c r="J1465" s="11"/>
      <c r="K1465" s="11"/>
      <c r="L1465" s="11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</row>
    <row r="1466" spans="1:36" ht="24">
      <c r="A1466" s="8"/>
      <c r="B1466" s="7"/>
      <c r="C1466" s="74"/>
      <c r="D1466" s="11"/>
      <c r="E1466" s="11"/>
      <c r="F1466" s="11"/>
      <c r="G1466" s="11"/>
      <c r="H1466" s="11"/>
      <c r="I1466" s="7"/>
      <c r="J1466" s="11"/>
      <c r="K1466" s="11"/>
      <c r="L1466" s="11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</row>
    <row r="1467" spans="1:36" ht="24">
      <c r="A1467" s="8"/>
      <c r="B1467" s="7"/>
      <c r="C1467" s="74"/>
      <c r="D1467" s="11"/>
      <c r="E1467" s="11"/>
      <c r="F1467" s="11"/>
      <c r="G1467" s="11"/>
      <c r="H1467" s="11"/>
      <c r="I1467" s="7"/>
      <c r="J1467" s="11"/>
      <c r="K1467" s="11"/>
      <c r="L1467" s="11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</row>
    <row r="1468" spans="1:36" ht="24">
      <c r="A1468" s="8"/>
      <c r="B1468" s="7"/>
      <c r="C1468" s="74"/>
      <c r="D1468" s="11"/>
      <c r="E1468" s="11"/>
      <c r="F1468" s="11"/>
      <c r="G1468" s="11"/>
      <c r="H1468" s="11"/>
      <c r="I1468" s="7"/>
      <c r="J1468" s="11"/>
      <c r="K1468" s="11"/>
      <c r="L1468" s="11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</row>
    <row r="1469" spans="1:36" ht="24">
      <c r="A1469" s="8"/>
      <c r="B1469" s="7"/>
      <c r="C1469" s="74"/>
      <c r="D1469" s="11"/>
      <c r="E1469" s="11"/>
      <c r="F1469" s="11"/>
      <c r="G1469" s="11"/>
      <c r="H1469" s="11"/>
      <c r="I1469" s="7"/>
      <c r="J1469" s="11"/>
      <c r="K1469" s="11"/>
      <c r="L1469" s="11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</row>
    <row r="1470" spans="1:36" ht="24">
      <c r="A1470" s="8"/>
      <c r="B1470" s="7"/>
      <c r="C1470" s="74"/>
      <c r="D1470" s="11"/>
      <c r="E1470" s="11"/>
      <c r="F1470" s="11"/>
      <c r="G1470" s="11"/>
      <c r="H1470" s="11"/>
      <c r="I1470" s="7"/>
      <c r="J1470" s="11"/>
      <c r="K1470" s="11"/>
      <c r="L1470" s="11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</row>
    <row r="1471" spans="1:36" ht="24">
      <c r="A1471" s="8"/>
      <c r="B1471" s="7"/>
      <c r="C1471" s="74"/>
      <c r="D1471" s="11"/>
      <c r="E1471" s="11"/>
      <c r="F1471" s="11"/>
      <c r="G1471" s="11"/>
      <c r="H1471" s="11"/>
      <c r="I1471" s="7"/>
      <c r="J1471" s="11"/>
      <c r="K1471" s="11"/>
      <c r="L1471" s="11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</row>
    <row r="1472" spans="1:36" ht="24">
      <c r="A1472" s="8"/>
      <c r="B1472" s="7"/>
      <c r="C1472" s="74"/>
      <c r="D1472" s="11"/>
      <c r="E1472" s="11"/>
      <c r="F1472" s="11"/>
      <c r="G1472" s="11"/>
      <c r="H1472" s="11"/>
      <c r="I1472" s="7"/>
      <c r="J1472" s="11"/>
      <c r="K1472" s="11"/>
      <c r="L1472" s="11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</row>
    <row r="1473" spans="1:36" ht="24">
      <c r="A1473" s="8"/>
      <c r="B1473" s="7"/>
      <c r="C1473" s="74"/>
      <c r="D1473" s="11"/>
      <c r="E1473" s="11"/>
      <c r="F1473" s="11"/>
      <c r="G1473" s="11"/>
      <c r="H1473" s="11"/>
      <c r="I1473" s="7"/>
      <c r="J1473" s="11"/>
      <c r="K1473" s="11"/>
      <c r="L1473" s="11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</row>
    <row r="1474" spans="1:36" ht="24">
      <c r="A1474" s="8"/>
      <c r="B1474" s="7"/>
      <c r="C1474" s="74"/>
      <c r="D1474" s="11"/>
      <c r="E1474" s="11"/>
      <c r="F1474" s="11"/>
      <c r="G1474" s="11"/>
      <c r="H1474" s="11"/>
      <c r="I1474" s="7"/>
      <c r="J1474" s="11"/>
      <c r="K1474" s="11"/>
      <c r="L1474" s="11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</row>
    <row r="1475" spans="1:36" ht="24">
      <c r="A1475" s="8"/>
      <c r="B1475" s="7"/>
      <c r="C1475" s="74"/>
      <c r="D1475" s="11"/>
      <c r="E1475" s="11"/>
      <c r="F1475" s="11"/>
      <c r="G1475" s="11"/>
      <c r="H1475" s="11"/>
      <c r="I1475" s="7"/>
      <c r="J1475" s="11"/>
      <c r="K1475" s="11"/>
      <c r="L1475" s="11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</row>
    <row r="1476" spans="1:36" ht="24">
      <c r="A1476" s="8"/>
      <c r="B1476" s="7"/>
      <c r="C1476" s="74"/>
      <c r="D1476" s="11"/>
      <c r="E1476" s="11"/>
      <c r="F1476" s="11"/>
      <c r="G1476" s="11"/>
      <c r="H1476" s="11"/>
      <c r="I1476" s="7"/>
      <c r="J1476" s="11"/>
      <c r="K1476" s="11"/>
      <c r="L1476" s="11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</row>
    <row r="1477" spans="1:36" ht="24">
      <c r="A1477" s="8"/>
      <c r="B1477" s="7"/>
      <c r="C1477" s="74"/>
      <c r="D1477" s="11"/>
      <c r="E1477" s="11"/>
      <c r="F1477" s="11"/>
      <c r="G1477" s="11"/>
      <c r="H1477" s="11"/>
      <c r="I1477" s="7"/>
      <c r="J1477" s="11"/>
      <c r="K1477" s="11"/>
      <c r="L1477" s="11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</row>
    <row r="1478" spans="1:36" ht="24">
      <c r="A1478" s="8"/>
      <c r="B1478" s="7"/>
      <c r="C1478" s="74"/>
      <c r="D1478" s="11"/>
      <c r="E1478" s="11"/>
      <c r="F1478" s="11"/>
      <c r="G1478" s="11"/>
      <c r="H1478" s="11"/>
      <c r="I1478" s="7"/>
      <c r="J1478" s="11"/>
      <c r="K1478" s="11"/>
      <c r="L1478" s="11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</row>
    <row r="1479" spans="1:36" ht="24">
      <c r="A1479" s="8"/>
      <c r="B1479" s="7"/>
      <c r="C1479" s="74"/>
      <c r="D1479" s="11"/>
      <c r="E1479" s="11"/>
      <c r="F1479" s="11"/>
      <c r="G1479" s="11"/>
      <c r="H1479" s="11"/>
      <c r="I1479" s="7"/>
      <c r="J1479" s="11"/>
      <c r="K1479" s="11"/>
      <c r="L1479" s="11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</row>
    <row r="1480" spans="1:36" ht="24">
      <c r="A1480" s="8"/>
      <c r="B1480" s="7"/>
      <c r="C1480" s="74"/>
      <c r="D1480" s="11"/>
      <c r="E1480" s="11"/>
      <c r="F1480" s="11"/>
      <c r="G1480" s="11"/>
      <c r="H1480" s="11"/>
      <c r="I1480" s="7"/>
      <c r="J1480" s="11"/>
      <c r="K1480" s="11"/>
      <c r="L1480" s="11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</row>
    <row r="1481" spans="1:36" ht="24">
      <c r="A1481" s="8"/>
      <c r="B1481" s="7"/>
      <c r="C1481" s="74"/>
      <c r="D1481" s="11"/>
      <c r="E1481" s="11"/>
      <c r="F1481" s="11"/>
      <c r="G1481" s="11"/>
      <c r="H1481" s="11"/>
      <c r="I1481" s="7"/>
      <c r="J1481" s="11"/>
      <c r="K1481" s="11"/>
      <c r="L1481" s="11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5">
      <selection activeCell="Q21" sqref="Q21"/>
    </sheetView>
  </sheetViews>
  <sheetFormatPr defaultColWidth="9.140625" defaultRowHeight="23.2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00390625" style="35" customWidth="1"/>
    <col min="8" max="8" width="3.140625" style="35" customWidth="1"/>
    <col min="9" max="9" width="8.8515625" style="35" bestFit="1" customWidth="1"/>
    <col min="10" max="12" width="8.421875" style="35" bestFit="1" customWidth="1"/>
    <col min="13" max="16384" width="9.140625" style="35" customWidth="1"/>
  </cols>
  <sheetData>
    <row r="1" spans="1:12" s="13" customFormat="1" ht="21" customHeigh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9"/>
    </row>
    <row r="2" spans="1:12" s="13" customFormat="1" ht="21" customHeight="1">
      <c r="A2" s="247" t="s">
        <v>205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9"/>
    </row>
    <row r="3" spans="1:12" s="13" customFormat="1" ht="21" customHeight="1">
      <c r="A3" s="250" t="s">
        <v>196</v>
      </c>
      <c r="B3" s="250"/>
      <c r="C3" s="250"/>
      <c r="D3" s="251" t="s">
        <v>78</v>
      </c>
      <c r="E3" s="251"/>
      <c r="F3" s="251"/>
      <c r="G3" s="237" t="s">
        <v>79</v>
      </c>
      <c r="H3" s="237"/>
      <c r="I3" s="237"/>
      <c r="J3" s="238" t="s">
        <v>192</v>
      </c>
      <c r="K3" s="238"/>
      <c r="L3" s="238"/>
    </row>
    <row r="4" spans="1:12" s="13" customFormat="1" ht="21" customHeight="1">
      <c r="A4" s="244" t="s">
        <v>94</v>
      </c>
      <c r="B4" s="244"/>
      <c r="C4" s="244"/>
      <c r="D4" s="245" t="s">
        <v>95</v>
      </c>
      <c r="E4" s="246"/>
      <c r="F4" s="246"/>
      <c r="G4" s="237" t="s">
        <v>193</v>
      </c>
      <c r="H4" s="237"/>
      <c r="I4" s="237"/>
      <c r="J4" s="238" t="s">
        <v>61</v>
      </c>
      <c r="K4" s="238"/>
      <c r="L4" s="238"/>
    </row>
    <row r="5" spans="1:12" s="13" customFormat="1" ht="45" customHeight="1">
      <c r="A5" s="241" t="s">
        <v>4</v>
      </c>
      <c r="B5" s="14" t="s">
        <v>5</v>
      </c>
      <c r="C5" s="242" t="s">
        <v>6</v>
      </c>
      <c r="D5" s="242"/>
      <c r="E5" s="15" t="s">
        <v>7</v>
      </c>
      <c r="F5" s="16" t="s">
        <v>8</v>
      </c>
      <c r="G5" s="239" t="s">
        <v>62</v>
      </c>
      <c r="H5" s="243" t="s">
        <v>63</v>
      </c>
      <c r="I5" s="234" t="s">
        <v>64</v>
      </c>
      <c r="J5" s="236" t="s">
        <v>65</v>
      </c>
      <c r="K5" s="236"/>
      <c r="L5" s="236"/>
    </row>
    <row r="6" spans="1:12" s="13" customFormat="1" ht="42" customHeight="1">
      <c r="A6" s="241"/>
      <c r="B6" s="17" t="s">
        <v>66</v>
      </c>
      <c r="C6" s="18" t="s">
        <v>11</v>
      </c>
      <c r="D6" s="19" t="s">
        <v>12</v>
      </c>
      <c r="E6" s="20" t="s">
        <v>13</v>
      </c>
      <c r="F6" s="21" t="s">
        <v>14</v>
      </c>
      <c r="G6" s="240"/>
      <c r="H6" s="243"/>
      <c r="I6" s="235"/>
      <c r="J6" s="22" t="s">
        <v>67</v>
      </c>
      <c r="K6" s="23" t="s">
        <v>68</v>
      </c>
      <c r="L6" s="24" t="s">
        <v>69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70</v>
      </c>
      <c r="F7" s="30" t="s">
        <v>71</v>
      </c>
      <c r="G7" s="25" t="s">
        <v>21</v>
      </c>
      <c r="H7" s="25" t="s">
        <v>72</v>
      </c>
      <c r="I7" s="31" t="s">
        <v>15</v>
      </c>
      <c r="J7" s="32" t="s">
        <v>73</v>
      </c>
      <c r="K7" s="33" t="s">
        <v>74</v>
      </c>
      <c r="L7" s="34" t="s">
        <v>75</v>
      </c>
    </row>
    <row r="8" spans="1:16" s="198" customFormat="1" ht="16.5" customHeight="1">
      <c r="A8" s="194">
        <v>23509</v>
      </c>
      <c r="B8" s="195">
        <v>365.027</v>
      </c>
      <c r="C8" s="195">
        <v>0.74</v>
      </c>
      <c r="D8" s="196">
        <v>0.063936</v>
      </c>
      <c r="E8" s="196">
        <v>8.098726666666666</v>
      </c>
      <c r="F8" s="196">
        <v>0.5178001881600001</v>
      </c>
      <c r="G8" s="187" t="s">
        <v>118</v>
      </c>
      <c r="H8" s="94">
        <v>1</v>
      </c>
      <c r="I8" s="194">
        <v>23509</v>
      </c>
      <c r="J8" s="195">
        <v>3.02984</v>
      </c>
      <c r="K8" s="195">
        <v>6.73716</v>
      </c>
      <c r="L8" s="195">
        <v>14.52918</v>
      </c>
      <c r="M8" s="197"/>
      <c r="N8" s="197"/>
      <c r="O8" s="197"/>
      <c r="P8" s="197"/>
    </row>
    <row r="9" spans="1:16" s="198" customFormat="1" ht="16.5" customHeight="1">
      <c r="A9" s="194">
        <v>23518</v>
      </c>
      <c r="B9" s="195">
        <v>364.887</v>
      </c>
      <c r="C9" s="195">
        <v>0.576</v>
      </c>
      <c r="D9" s="196">
        <v>0.0497664</v>
      </c>
      <c r="E9" s="196">
        <v>6.7370833333333335</v>
      </c>
      <c r="F9" s="196">
        <v>0.33528038400000004</v>
      </c>
      <c r="G9" s="187" t="s">
        <v>119</v>
      </c>
      <c r="H9" s="94">
        <v>2</v>
      </c>
      <c r="I9" s="194">
        <v>23518</v>
      </c>
      <c r="J9" s="195">
        <v>1.9127</v>
      </c>
      <c r="K9" s="195">
        <v>11.33212</v>
      </c>
      <c r="L9" s="195">
        <v>6.96643</v>
      </c>
      <c r="M9" s="197"/>
      <c r="N9" s="197"/>
      <c r="O9" s="197"/>
      <c r="P9" s="197"/>
    </row>
    <row r="10" spans="1:16" s="198" customFormat="1" ht="16.5" customHeight="1">
      <c r="A10" s="194">
        <v>23542</v>
      </c>
      <c r="B10" s="195">
        <v>364.887</v>
      </c>
      <c r="C10" s="195">
        <v>0.666</v>
      </c>
      <c r="D10" s="196">
        <v>0.05754240000000001</v>
      </c>
      <c r="E10" s="196">
        <v>12.312856666666667</v>
      </c>
      <c r="F10" s="196">
        <v>0.7085113234560001</v>
      </c>
      <c r="G10" s="187" t="s">
        <v>155</v>
      </c>
      <c r="H10" s="94">
        <v>3</v>
      </c>
      <c r="I10" s="194">
        <v>23542</v>
      </c>
      <c r="J10" s="195">
        <v>2.5302</v>
      </c>
      <c r="K10" s="195">
        <v>5.76723</v>
      </c>
      <c r="L10" s="195">
        <v>28.64114</v>
      </c>
      <c r="M10" s="199"/>
      <c r="N10" s="197"/>
      <c r="O10" s="197"/>
      <c r="P10" s="197"/>
    </row>
    <row r="11" spans="1:16" s="198" customFormat="1" ht="16.5" customHeight="1">
      <c r="A11" s="194">
        <v>23550</v>
      </c>
      <c r="B11" s="195">
        <v>364.857</v>
      </c>
      <c r="C11" s="195">
        <v>0.564</v>
      </c>
      <c r="D11" s="196">
        <v>0.0487296</v>
      </c>
      <c r="E11" s="196">
        <v>7.763273333333333</v>
      </c>
      <c r="F11" s="196">
        <v>0.378301204224</v>
      </c>
      <c r="G11" s="187" t="s">
        <v>156</v>
      </c>
      <c r="H11" s="94">
        <v>4</v>
      </c>
      <c r="I11" s="194">
        <v>23550</v>
      </c>
      <c r="J11" s="195">
        <v>11.1756</v>
      </c>
      <c r="K11" s="195">
        <v>4.12758</v>
      </c>
      <c r="L11" s="195">
        <v>7.98664</v>
      </c>
      <c r="M11" s="199"/>
      <c r="N11" s="197"/>
      <c r="O11" s="197"/>
      <c r="P11" s="197"/>
    </row>
    <row r="12" spans="1:16" s="198" customFormat="1" ht="16.5" customHeight="1">
      <c r="A12" s="194">
        <v>23557</v>
      </c>
      <c r="B12" s="195">
        <v>364.857</v>
      </c>
      <c r="C12" s="195">
        <v>0.564</v>
      </c>
      <c r="D12" s="196">
        <v>0.0487296</v>
      </c>
      <c r="E12" s="196">
        <v>20.70741</v>
      </c>
      <c r="F12" s="196">
        <v>1.009063806336</v>
      </c>
      <c r="G12" s="187" t="s">
        <v>157</v>
      </c>
      <c r="H12" s="94">
        <v>5</v>
      </c>
      <c r="I12" s="194">
        <v>23557</v>
      </c>
      <c r="J12" s="195">
        <v>13.56752</v>
      </c>
      <c r="K12" s="195">
        <v>22.42739</v>
      </c>
      <c r="L12" s="195">
        <v>26.12732</v>
      </c>
      <c r="M12" s="197"/>
      <c r="N12" s="197"/>
      <c r="O12" s="197"/>
      <c r="P12" s="197"/>
    </row>
    <row r="13" spans="1:16" s="198" customFormat="1" ht="16.5" customHeight="1">
      <c r="A13" s="194">
        <v>23566</v>
      </c>
      <c r="B13" s="195">
        <v>364.797</v>
      </c>
      <c r="C13" s="195">
        <v>0.378</v>
      </c>
      <c r="D13" s="196">
        <v>0.0326592</v>
      </c>
      <c r="E13" s="196">
        <v>35.595663333333334</v>
      </c>
      <c r="F13" s="196">
        <v>1.162525887936</v>
      </c>
      <c r="G13" s="187" t="s">
        <v>158</v>
      </c>
      <c r="H13" s="94">
        <v>6</v>
      </c>
      <c r="I13" s="194">
        <v>23566</v>
      </c>
      <c r="J13" s="195">
        <v>35.60677</v>
      </c>
      <c r="K13" s="195">
        <v>33.22834</v>
      </c>
      <c r="L13" s="195">
        <v>37.95188</v>
      </c>
      <c r="M13" s="197"/>
      <c r="N13" s="197"/>
      <c r="O13" s="197"/>
      <c r="P13" s="197"/>
    </row>
    <row r="14" spans="1:16" s="198" customFormat="1" ht="16.5" customHeight="1">
      <c r="A14" s="194">
        <v>23572</v>
      </c>
      <c r="B14" s="195">
        <v>364.897</v>
      </c>
      <c r="C14" s="195">
        <v>0.985</v>
      </c>
      <c r="D14" s="196">
        <v>0.085104</v>
      </c>
      <c r="E14" s="196">
        <v>35.595663333333334</v>
      </c>
      <c r="F14" s="196">
        <v>3.0293333323200002</v>
      </c>
      <c r="G14" s="187" t="s">
        <v>124</v>
      </c>
      <c r="H14" s="94">
        <v>7</v>
      </c>
      <c r="I14" s="194">
        <v>23572</v>
      </c>
      <c r="J14" s="195">
        <v>35.60677</v>
      </c>
      <c r="K14" s="195">
        <v>33.22834</v>
      </c>
      <c r="L14" s="195">
        <v>37.95188</v>
      </c>
      <c r="M14" s="197"/>
      <c r="N14" s="197"/>
      <c r="O14" s="197"/>
      <c r="P14" s="197"/>
    </row>
    <row r="15" spans="1:16" s="198" customFormat="1" ht="16.5" customHeight="1">
      <c r="A15" s="194">
        <v>23593</v>
      </c>
      <c r="B15" s="195">
        <v>365.077</v>
      </c>
      <c r="C15" s="195">
        <v>1.393</v>
      </c>
      <c r="D15" s="196">
        <v>0.12035520000000001</v>
      </c>
      <c r="E15" s="196">
        <v>10.46202</v>
      </c>
      <c r="F15" s="196">
        <v>1.259158509504</v>
      </c>
      <c r="G15" s="187" t="s">
        <v>125</v>
      </c>
      <c r="H15" s="94">
        <v>8</v>
      </c>
      <c r="I15" s="194">
        <v>23593</v>
      </c>
      <c r="J15" s="195">
        <v>15.52072</v>
      </c>
      <c r="K15" s="195">
        <v>6.88653</v>
      </c>
      <c r="L15" s="195">
        <v>8.97881</v>
      </c>
      <c r="M15" s="197"/>
      <c r="N15" s="197"/>
      <c r="O15" s="197"/>
      <c r="P15" s="197"/>
    </row>
    <row r="16" spans="1:16" s="198" customFormat="1" ht="16.5" customHeight="1">
      <c r="A16" s="194">
        <v>23599</v>
      </c>
      <c r="B16" s="195">
        <v>365.017</v>
      </c>
      <c r="C16" s="195">
        <v>0.987</v>
      </c>
      <c r="D16" s="196">
        <v>0.0852768</v>
      </c>
      <c r="E16" s="196">
        <v>5.793763333333334</v>
      </c>
      <c r="F16" s="196">
        <v>0.494073597024</v>
      </c>
      <c r="G16" s="187" t="s">
        <v>126</v>
      </c>
      <c r="H16" s="94">
        <v>9</v>
      </c>
      <c r="I16" s="194">
        <v>23599</v>
      </c>
      <c r="J16" s="195">
        <v>6.60817</v>
      </c>
      <c r="K16" s="195">
        <v>4.87567</v>
      </c>
      <c r="L16" s="195">
        <v>5.89745</v>
      </c>
      <c r="M16" s="197"/>
      <c r="N16" s="197"/>
      <c r="O16" s="197"/>
      <c r="P16" s="197"/>
    </row>
    <row r="17" spans="1:16" s="198" customFormat="1" ht="16.5" customHeight="1">
      <c r="A17" s="194">
        <v>23606</v>
      </c>
      <c r="B17" s="195">
        <v>365.007</v>
      </c>
      <c r="C17" s="195">
        <v>0.778</v>
      </c>
      <c r="D17" s="196">
        <v>0.0672192</v>
      </c>
      <c r="E17" s="196">
        <v>14.137319999999997</v>
      </c>
      <c r="F17" s="196">
        <v>0.9502993405439999</v>
      </c>
      <c r="G17" s="187" t="s">
        <v>127</v>
      </c>
      <c r="H17" s="94">
        <v>10</v>
      </c>
      <c r="I17" s="194">
        <v>23606</v>
      </c>
      <c r="J17" s="195">
        <v>17.34463</v>
      </c>
      <c r="K17" s="195">
        <v>6.3999</v>
      </c>
      <c r="L17" s="195">
        <v>18.66743</v>
      </c>
      <c r="M17" s="197"/>
      <c r="N17" s="197"/>
      <c r="O17" s="197"/>
      <c r="P17" s="197"/>
    </row>
    <row r="18" spans="1:16" s="198" customFormat="1" ht="16.5" customHeight="1">
      <c r="A18" s="194">
        <v>23629</v>
      </c>
      <c r="B18" s="195">
        <v>366.167</v>
      </c>
      <c r="C18" s="195">
        <v>37.502</v>
      </c>
      <c r="D18" s="196">
        <v>3.2401728000000003</v>
      </c>
      <c r="E18" s="196">
        <v>273.8129633333333</v>
      </c>
      <c r="F18" s="196">
        <v>887.201316080064</v>
      </c>
      <c r="G18" s="187" t="s">
        <v>128</v>
      </c>
      <c r="H18" s="94">
        <v>11</v>
      </c>
      <c r="I18" s="194">
        <v>23629</v>
      </c>
      <c r="J18" s="195">
        <v>244.67367</v>
      </c>
      <c r="K18" s="195">
        <v>296.301</v>
      </c>
      <c r="L18" s="195">
        <v>280.46422</v>
      </c>
      <c r="M18" s="197"/>
      <c r="N18" s="197"/>
      <c r="O18" s="197"/>
      <c r="P18" s="197"/>
    </row>
    <row r="19" spans="1:16" s="198" customFormat="1" ht="16.5" customHeight="1">
      <c r="A19" s="194">
        <v>23630</v>
      </c>
      <c r="B19" s="195">
        <v>368.597</v>
      </c>
      <c r="C19" s="195">
        <v>171.997</v>
      </c>
      <c r="D19" s="196">
        <v>14.860540800000003</v>
      </c>
      <c r="E19" s="196">
        <v>220.39113666666665</v>
      </c>
      <c r="F19" s="196">
        <v>3275.1314783933763</v>
      </c>
      <c r="G19" s="187" t="s">
        <v>129</v>
      </c>
      <c r="H19" s="94">
        <v>12</v>
      </c>
      <c r="I19" s="194">
        <v>23630</v>
      </c>
      <c r="J19" s="195">
        <v>194.22262</v>
      </c>
      <c r="K19" s="195">
        <v>219.76952</v>
      </c>
      <c r="L19" s="195">
        <v>247.18127</v>
      </c>
      <c r="M19" s="197"/>
      <c r="N19" s="197"/>
      <c r="O19" s="197"/>
      <c r="P19" s="197"/>
    </row>
    <row r="20" spans="1:16" s="198" customFormat="1" ht="16.5" customHeight="1">
      <c r="A20" s="194">
        <v>23630</v>
      </c>
      <c r="B20" s="195">
        <v>368.897</v>
      </c>
      <c r="C20" s="195">
        <v>203.182</v>
      </c>
      <c r="D20" s="196">
        <v>17.5549248</v>
      </c>
      <c r="E20" s="196">
        <v>1239.0180133333333</v>
      </c>
      <c r="F20" s="196">
        <v>21750.868049912064</v>
      </c>
      <c r="G20" s="187" t="s">
        <v>130</v>
      </c>
      <c r="H20" s="94">
        <v>13</v>
      </c>
      <c r="I20" s="194">
        <v>23630</v>
      </c>
      <c r="J20" s="195">
        <v>1226.45418</v>
      </c>
      <c r="K20" s="195">
        <v>1253.83578</v>
      </c>
      <c r="L20" s="195">
        <v>1236.76408</v>
      </c>
      <c r="M20" s="197"/>
      <c r="N20" s="197"/>
      <c r="O20" s="197"/>
      <c r="P20" s="197"/>
    </row>
    <row r="21" spans="1:16" s="198" customFormat="1" ht="16.5" customHeight="1">
      <c r="A21" s="194">
        <v>23631</v>
      </c>
      <c r="B21" s="195">
        <v>367.347</v>
      </c>
      <c r="C21" s="195">
        <v>111.289</v>
      </c>
      <c r="D21" s="196">
        <v>9.615369600000001</v>
      </c>
      <c r="E21" s="196">
        <v>194.06576333333336</v>
      </c>
      <c r="F21" s="196">
        <v>1866.0140411561285</v>
      </c>
      <c r="G21" s="187" t="s">
        <v>131</v>
      </c>
      <c r="H21" s="94">
        <v>14</v>
      </c>
      <c r="I21" s="194">
        <v>23631</v>
      </c>
      <c r="J21" s="195">
        <v>205.0572</v>
      </c>
      <c r="K21" s="195">
        <v>166.61377</v>
      </c>
      <c r="L21" s="195">
        <v>210.52632</v>
      </c>
      <c r="M21" s="197"/>
      <c r="N21" s="200"/>
      <c r="O21" s="200"/>
      <c r="P21" s="197"/>
    </row>
    <row r="22" spans="1:16" s="198" customFormat="1" ht="16.5" customHeight="1">
      <c r="A22" s="194">
        <v>23661</v>
      </c>
      <c r="B22" s="195">
        <v>365.497</v>
      </c>
      <c r="C22" s="195">
        <v>8.003</v>
      </c>
      <c r="D22" s="196">
        <v>0.6914592</v>
      </c>
      <c r="E22" s="196">
        <v>42.685296666666666</v>
      </c>
      <c r="F22" s="196">
        <v>29.515141084896</v>
      </c>
      <c r="G22" s="187" t="s">
        <v>132</v>
      </c>
      <c r="H22" s="94">
        <v>15</v>
      </c>
      <c r="I22" s="194">
        <v>23661</v>
      </c>
      <c r="J22" s="195">
        <v>49.81575</v>
      </c>
      <c r="K22" s="195">
        <v>31.50032</v>
      </c>
      <c r="L22" s="195">
        <v>46.73982</v>
      </c>
      <c r="M22" s="197"/>
      <c r="N22" s="200"/>
      <c r="O22" s="200"/>
      <c r="P22" s="197"/>
    </row>
    <row r="23" spans="1:16" s="201" customFormat="1" ht="16.5" customHeight="1">
      <c r="A23" s="194">
        <v>23670</v>
      </c>
      <c r="B23" s="195">
        <v>365.647</v>
      </c>
      <c r="C23" s="195">
        <v>10.183</v>
      </c>
      <c r="D23" s="196">
        <v>0.8798112</v>
      </c>
      <c r="E23" s="196">
        <v>47.43376666666666</v>
      </c>
      <c r="F23" s="196">
        <v>41.73275917152</v>
      </c>
      <c r="G23" s="187" t="s">
        <v>133</v>
      </c>
      <c r="H23" s="94">
        <v>16</v>
      </c>
      <c r="I23" s="194">
        <v>23670</v>
      </c>
      <c r="J23" s="195">
        <v>40.58559</v>
      </c>
      <c r="K23" s="195">
        <v>46.16594</v>
      </c>
      <c r="L23" s="195">
        <v>55.54977</v>
      </c>
      <c r="M23" s="197"/>
      <c r="N23" s="200"/>
      <c r="O23" s="200"/>
      <c r="P23" s="197"/>
    </row>
    <row r="24" spans="1:16" s="201" customFormat="1" ht="16.5" customHeight="1">
      <c r="A24" s="194">
        <v>23677</v>
      </c>
      <c r="B24" s="195">
        <v>365.417</v>
      </c>
      <c r="C24" s="195">
        <v>7.747</v>
      </c>
      <c r="D24" s="196">
        <v>0.6693408000000001</v>
      </c>
      <c r="E24" s="196">
        <v>39.21720666666667</v>
      </c>
      <c r="F24" s="196">
        <v>26.249676484032005</v>
      </c>
      <c r="G24" s="187" t="s">
        <v>134</v>
      </c>
      <c r="H24" s="94">
        <v>17</v>
      </c>
      <c r="I24" s="194">
        <v>23677</v>
      </c>
      <c r="J24" s="195">
        <v>44.6614</v>
      </c>
      <c r="K24" s="195">
        <v>30.45376</v>
      </c>
      <c r="L24" s="195">
        <v>42.53646</v>
      </c>
      <c r="M24" s="197"/>
      <c r="N24" s="197"/>
      <c r="O24" s="197"/>
      <c r="P24" s="197"/>
    </row>
    <row r="25" spans="1:16" s="201" customFormat="1" ht="16.5" customHeight="1">
      <c r="A25" s="194">
        <v>23685</v>
      </c>
      <c r="B25" s="195">
        <v>365.347</v>
      </c>
      <c r="C25" s="195">
        <v>6.245</v>
      </c>
      <c r="D25" s="196">
        <v>0.539568</v>
      </c>
      <c r="E25" s="196">
        <v>41.08005333333333</v>
      </c>
      <c r="F25" s="196">
        <v>22.16548221696</v>
      </c>
      <c r="G25" s="187" t="s">
        <v>135</v>
      </c>
      <c r="H25" s="94">
        <v>18</v>
      </c>
      <c r="I25" s="194">
        <v>23685</v>
      </c>
      <c r="J25" s="195">
        <v>39.33106</v>
      </c>
      <c r="K25" s="195">
        <v>42.00827</v>
      </c>
      <c r="L25" s="195">
        <v>41.90083</v>
      </c>
      <c r="M25" s="197"/>
      <c r="N25" s="197"/>
      <c r="O25" s="197"/>
      <c r="P25" s="197"/>
    </row>
    <row r="26" spans="1:16" s="201" customFormat="1" ht="16.5" customHeight="1">
      <c r="A26" s="194">
        <v>23697</v>
      </c>
      <c r="B26" s="195">
        <v>365.177</v>
      </c>
      <c r="C26" s="195">
        <v>3.05</v>
      </c>
      <c r="D26" s="196">
        <v>0.26352</v>
      </c>
      <c r="E26" s="196">
        <v>45.22268333333333</v>
      </c>
      <c r="F26" s="196">
        <v>11.917081511999998</v>
      </c>
      <c r="G26" s="187" t="s">
        <v>113</v>
      </c>
      <c r="H26" s="94">
        <v>19</v>
      </c>
      <c r="I26" s="194">
        <v>23697</v>
      </c>
      <c r="J26" s="195">
        <v>46.05263</v>
      </c>
      <c r="K26" s="195">
        <v>39.99867</v>
      </c>
      <c r="L26" s="195">
        <v>49.61675</v>
      </c>
      <c r="M26" s="197"/>
      <c r="N26" s="197"/>
      <c r="O26" s="197"/>
      <c r="P26" s="197"/>
    </row>
    <row r="27" spans="1:16" s="201" customFormat="1" ht="16.5" customHeight="1">
      <c r="A27" s="194">
        <v>23703</v>
      </c>
      <c r="B27" s="195">
        <v>365.137</v>
      </c>
      <c r="C27" s="195">
        <v>2.795</v>
      </c>
      <c r="D27" s="196">
        <v>0.241488</v>
      </c>
      <c r="E27" s="196">
        <v>52.54232666666667</v>
      </c>
      <c r="F27" s="196">
        <v>12.68834138208</v>
      </c>
      <c r="G27" s="187" t="s">
        <v>114</v>
      </c>
      <c r="H27" s="94">
        <v>20</v>
      </c>
      <c r="I27" s="194">
        <v>23703</v>
      </c>
      <c r="J27" s="195">
        <v>45.8277</v>
      </c>
      <c r="K27" s="195">
        <v>50.04047</v>
      </c>
      <c r="L27" s="195">
        <v>61.75881</v>
      </c>
      <c r="M27" s="197"/>
      <c r="N27" s="197"/>
      <c r="O27" s="197"/>
      <c r="P27" s="197"/>
    </row>
    <row r="28" spans="1:16" s="201" customFormat="1" ht="16.5" customHeight="1">
      <c r="A28" s="194">
        <v>23720</v>
      </c>
      <c r="B28" s="195">
        <v>365.027</v>
      </c>
      <c r="C28" s="195">
        <v>1.826</v>
      </c>
      <c r="D28" s="196">
        <v>0.1577664</v>
      </c>
      <c r="E28" s="196">
        <v>37.11251666666667</v>
      </c>
      <c r="F28" s="196">
        <v>5.855108149440001</v>
      </c>
      <c r="G28" s="187" t="s">
        <v>115</v>
      </c>
      <c r="H28" s="94">
        <v>21</v>
      </c>
      <c r="I28" s="194">
        <v>23720</v>
      </c>
      <c r="J28" s="195">
        <v>45.58006</v>
      </c>
      <c r="K28" s="195">
        <v>30.54012</v>
      </c>
      <c r="L28" s="195">
        <v>35.21737</v>
      </c>
      <c r="M28" s="197"/>
      <c r="N28" s="197"/>
      <c r="O28" s="197"/>
      <c r="P28" s="197"/>
    </row>
    <row r="29" spans="1:12" s="201" customFormat="1" ht="16.5" customHeight="1">
      <c r="A29" s="194">
        <v>23727</v>
      </c>
      <c r="B29" s="195">
        <v>364.997</v>
      </c>
      <c r="C29" s="195">
        <v>2.554</v>
      </c>
      <c r="D29" s="196">
        <v>0.2206656</v>
      </c>
      <c r="E29" s="196">
        <v>21.629379999999998</v>
      </c>
      <c r="F29" s="196">
        <v>4.772860115327999</v>
      </c>
      <c r="G29" s="187" t="s">
        <v>116</v>
      </c>
      <c r="H29" s="94">
        <v>22</v>
      </c>
      <c r="I29" s="194">
        <v>23727</v>
      </c>
      <c r="J29" s="195">
        <v>24.94131</v>
      </c>
      <c r="K29" s="195">
        <v>19.38749</v>
      </c>
      <c r="L29" s="195">
        <v>20.55934</v>
      </c>
    </row>
    <row r="30" spans="1:12" s="201" customFormat="1" ht="16.5" customHeight="1">
      <c r="A30" s="194">
        <v>23735</v>
      </c>
      <c r="B30" s="195">
        <v>364.967</v>
      </c>
      <c r="C30" s="195">
        <v>2.218</v>
      </c>
      <c r="D30" s="196">
        <v>0.1916352</v>
      </c>
      <c r="E30" s="196">
        <v>42.84412666666666</v>
      </c>
      <c r="F30" s="196">
        <v>8.210442782591999</v>
      </c>
      <c r="G30" s="187" t="s">
        <v>117</v>
      </c>
      <c r="H30" s="94">
        <v>23</v>
      </c>
      <c r="I30" s="194">
        <v>23735</v>
      </c>
      <c r="J30" s="195">
        <v>60.40071</v>
      </c>
      <c r="K30" s="195">
        <v>29.72448</v>
      </c>
      <c r="L30" s="195">
        <v>38.40719</v>
      </c>
    </row>
    <row r="31" spans="1:12" s="201" customFormat="1" ht="16.5" customHeight="1">
      <c r="A31" s="194">
        <v>23754</v>
      </c>
      <c r="B31" s="195">
        <v>364.907</v>
      </c>
      <c r="C31" s="195">
        <v>1.007</v>
      </c>
      <c r="D31" s="196">
        <v>0.0870048</v>
      </c>
      <c r="E31" s="196">
        <v>28.62263333333333</v>
      </c>
      <c r="F31" s="196">
        <v>2.4903064886399995</v>
      </c>
      <c r="G31" s="187" t="s">
        <v>137</v>
      </c>
      <c r="H31" s="94">
        <v>24</v>
      </c>
      <c r="I31" s="194">
        <v>23754</v>
      </c>
      <c r="J31" s="195">
        <v>30.52299</v>
      </c>
      <c r="K31" s="195">
        <v>31.42915</v>
      </c>
      <c r="L31" s="195">
        <v>23.91576</v>
      </c>
    </row>
    <row r="32" spans="1:12" s="201" customFormat="1" ht="16.5" customHeight="1">
      <c r="A32" s="194">
        <v>23766</v>
      </c>
      <c r="B32" s="195">
        <v>365.027</v>
      </c>
      <c r="C32" s="195">
        <v>1.712</v>
      </c>
      <c r="D32" s="196">
        <v>0.14791680000000001</v>
      </c>
      <c r="E32" s="196">
        <v>25.16338</v>
      </c>
      <c r="F32" s="196">
        <v>3.7220866467840006</v>
      </c>
      <c r="G32" s="187" t="s">
        <v>138</v>
      </c>
      <c r="H32" s="94">
        <v>25</v>
      </c>
      <c r="I32" s="194">
        <v>23766</v>
      </c>
      <c r="J32" s="195">
        <v>32.66229</v>
      </c>
      <c r="K32" s="195">
        <v>23.90041</v>
      </c>
      <c r="L32" s="195">
        <v>18.92744</v>
      </c>
    </row>
    <row r="33" spans="1:12" s="201" customFormat="1" ht="16.5" customHeight="1">
      <c r="A33" s="194">
        <v>23788</v>
      </c>
      <c r="B33" s="195">
        <v>364.877</v>
      </c>
      <c r="C33" s="195">
        <v>0.827</v>
      </c>
      <c r="D33" s="196">
        <v>0.0714528</v>
      </c>
      <c r="E33" s="196">
        <v>30.387006666666668</v>
      </c>
      <c r="F33" s="196">
        <v>2.171236709952</v>
      </c>
      <c r="G33" s="187" t="s">
        <v>140</v>
      </c>
      <c r="H33" s="94">
        <v>26</v>
      </c>
      <c r="I33" s="194">
        <v>23788</v>
      </c>
      <c r="J33" s="195">
        <v>29.48529</v>
      </c>
      <c r="K33" s="195">
        <v>47.8436</v>
      </c>
      <c r="L33" s="195">
        <v>13.83213</v>
      </c>
    </row>
    <row r="34" spans="1:12" s="201" customFormat="1" ht="16.5" customHeight="1">
      <c r="A34" s="194">
        <v>23796</v>
      </c>
      <c r="B34" s="195">
        <v>364.877</v>
      </c>
      <c r="C34" s="195">
        <v>0.702</v>
      </c>
      <c r="D34" s="196">
        <v>0.0606528</v>
      </c>
      <c r="E34" s="196">
        <v>34.40649</v>
      </c>
      <c r="F34" s="196">
        <v>2.086849956672</v>
      </c>
      <c r="G34" s="187" t="s">
        <v>141</v>
      </c>
      <c r="H34" s="94">
        <v>27</v>
      </c>
      <c r="I34" s="194">
        <v>23796</v>
      </c>
      <c r="J34" s="195">
        <v>30.76923</v>
      </c>
      <c r="K34" s="195">
        <v>34.65286</v>
      </c>
      <c r="L34" s="195">
        <v>37.79738</v>
      </c>
    </row>
    <row r="35" spans="1:12" s="201" customFormat="1" ht="16.5" customHeight="1">
      <c r="A35" s="194">
        <v>23810</v>
      </c>
      <c r="B35" s="195">
        <v>364.867</v>
      </c>
      <c r="C35" s="195">
        <v>0.676</v>
      </c>
      <c r="D35" s="196">
        <v>0.058406400000000004</v>
      </c>
      <c r="E35" s="196">
        <v>54.927040000000005</v>
      </c>
      <c r="F35" s="196">
        <v>3.2080906690560007</v>
      </c>
      <c r="G35" s="187" t="s">
        <v>142</v>
      </c>
      <c r="H35" s="94">
        <v>28</v>
      </c>
      <c r="I35" s="194">
        <v>23810</v>
      </c>
      <c r="J35" s="195">
        <v>65.49866</v>
      </c>
      <c r="K35" s="195">
        <v>38.72253</v>
      </c>
      <c r="L35" s="195">
        <v>60.55993</v>
      </c>
    </row>
    <row r="36" spans="1:12" s="201" customFormat="1" ht="16.5" customHeight="1">
      <c r="A36" s="194">
        <v>23826</v>
      </c>
      <c r="B36" s="195">
        <v>364.867</v>
      </c>
      <c r="C36" s="195">
        <v>0.713</v>
      </c>
      <c r="D36" s="196">
        <v>0.061603200000000004</v>
      </c>
      <c r="E36" s="196">
        <v>44.076519999999995</v>
      </c>
      <c r="F36" s="196">
        <v>2.715254676864</v>
      </c>
      <c r="G36" s="187" t="s">
        <v>143</v>
      </c>
      <c r="H36" s="94">
        <v>29</v>
      </c>
      <c r="I36" s="194">
        <v>23826</v>
      </c>
      <c r="J36" s="195">
        <v>33.1785</v>
      </c>
      <c r="K36" s="195">
        <v>42.60826</v>
      </c>
      <c r="L36" s="195">
        <v>56.4428</v>
      </c>
    </row>
    <row r="37" spans="1:12" s="201" customFormat="1" ht="16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s="201" customFormat="1" ht="16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s="201" customFormat="1" ht="16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s="201" customFormat="1" ht="16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s="201" customFormat="1" ht="16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12" sqref="K12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76</v>
      </c>
      <c r="E17" s="38">
        <v>29</v>
      </c>
      <c r="F17" s="39" t="s">
        <v>22</v>
      </c>
    </row>
    <row r="34" spans="4:6" ht="23.25">
      <c r="D34" s="37" t="s">
        <v>77</v>
      </c>
      <c r="E34" s="38">
        <v>571</v>
      </c>
      <c r="F34" s="39" t="s">
        <v>22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New,ตัวหนา"28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3">
      <selection activeCell="Q22" sqref="Q22"/>
    </sheetView>
  </sheetViews>
  <sheetFormatPr defaultColWidth="11.421875" defaultRowHeight="23.25"/>
  <cols>
    <col min="1" max="1" width="8.8515625" style="49" customWidth="1"/>
    <col min="2" max="2" width="2.7109375" style="50" bestFit="1" customWidth="1"/>
    <col min="3" max="4" width="7.421875" style="51" customWidth="1"/>
    <col min="5" max="5" width="8.00390625" style="206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6" ht="22.5" customHeight="1">
      <c r="A1" s="40">
        <v>23468</v>
      </c>
      <c r="B1" s="41">
        <v>37712</v>
      </c>
      <c r="C1"/>
      <c r="D1" s="42">
        <v>364.23</v>
      </c>
      <c r="E1" s="205"/>
      <c r="F1" s="44">
        <v>363.617</v>
      </c>
    </row>
    <row r="2" spans="1:5" ht="22.5" customHeight="1">
      <c r="A2" s="40">
        <v>23469</v>
      </c>
      <c r="B2" s="41">
        <v>37713</v>
      </c>
      <c r="C2"/>
      <c r="D2" s="42">
        <v>364.21</v>
      </c>
      <c r="E2" s="205"/>
    </row>
    <row r="3" spans="1:4" ht="22.5" customHeight="1">
      <c r="A3" s="40">
        <v>23470</v>
      </c>
      <c r="B3" s="41">
        <v>37714</v>
      </c>
      <c r="C3"/>
      <c r="D3" s="42">
        <v>363.96</v>
      </c>
    </row>
    <row r="4" spans="1:4" ht="22.5" customHeight="1">
      <c r="A4" s="40">
        <v>23471</v>
      </c>
      <c r="B4" s="41">
        <v>37715</v>
      </c>
      <c r="C4"/>
      <c r="D4" s="42">
        <v>363.98</v>
      </c>
    </row>
    <row r="5" spans="1:16" ht="22.5" customHeight="1">
      <c r="A5" s="40">
        <v>23472</v>
      </c>
      <c r="B5" s="41">
        <v>37716</v>
      </c>
      <c r="C5"/>
      <c r="D5" s="42">
        <v>363.99</v>
      </c>
      <c r="P5" s="43">
        <v>364.017</v>
      </c>
    </row>
    <row r="6" spans="1:4" ht="22.5" customHeight="1">
      <c r="A6" s="40">
        <v>23473</v>
      </c>
      <c r="B6" s="41">
        <v>37717</v>
      </c>
      <c r="C6"/>
      <c r="D6" s="42">
        <v>363.99</v>
      </c>
    </row>
    <row r="7" spans="1:5" ht="22.5" customHeight="1">
      <c r="A7" s="40">
        <v>23474</v>
      </c>
      <c r="B7" s="41">
        <v>37718</v>
      </c>
      <c r="C7"/>
      <c r="D7" s="42">
        <v>364</v>
      </c>
      <c r="E7" s="205"/>
    </row>
    <row r="8" spans="1:4" ht="22.5" customHeight="1">
      <c r="A8" s="40">
        <v>23475</v>
      </c>
      <c r="B8" s="41">
        <v>37719</v>
      </c>
      <c r="C8"/>
      <c r="D8" s="42">
        <v>363.98</v>
      </c>
    </row>
    <row r="9" spans="1:4" ht="22.5" customHeight="1">
      <c r="A9" s="40">
        <v>23476</v>
      </c>
      <c r="B9" s="41">
        <v>37720</v>
      </c>
      <c r="C9"/>
      <c r="D9" s="42">
        <v>363.99</v>
      </c>
    </row>
    <row r="10" spans="1:4" ht="22.5" customHeight="1">
      <c r="A10" s="40">
        <v>23477</v>
      </c>
      <c r="B10" s="41">
        <v>37721</v>
      </c>
      <c r="C10"/>
      <c r="D10" s="42">
        <v>363.98</v>
      </c>
    </row>
    <row r="11" spans="1:4" ht="22.5" customHeight="1">
      <c r="A11" s="40">
        <v>23478</v>
      </c>
      <c r="B11" s="41">
        <v>37722</v>
      </c>
      <c r="C11"/>
      <c r="D11" s="42">
        <v>363.99</v>
      </c>
    </row>
    <row r="12" spans="1:5" ht="22.5" customHeight="1">
      <c r="A12" s="40">
        <v>23479</v>
      </c>
      <c r="B12" s="41">
        <v>37723</v>
      </c>
      <c r="C12"/>
      <c r="D12" s="42">
        <v>364.86</v>
      </c>
      <c r="E12" s="205"/>
    </row>
    <row r="13" spans="1:5" ht="22.5" customHeight="1">
      <c r="A13" s="40">
        <v>23480</v>
      </c>
      <c r="B13" s="41">
        <v>37724</v>
      </c>
      <c r="C13"/>
      <c r="D13" s="42">
        <v>364.87</v>
      </c>
      <c r="E13" s="205"/>
    </row>
    <row r="14" spans="1:5" ht="22.5" customHeight="1">
      <c r="A14" s="40">
        <v>23481</v>
      </c>
      <c r="B14" s="41">
        <v>37725</v>
      </c>
      <c r="C14"/>
      <c r="D14" s="42">
        <v>364.82</v>
      </c>
      <c r="E14" s="205"/>
    </row>
    <row r="15" spans="1:5" ht="22.5" customHeight="1">
      <c r="A15" s="40">
        <v>23482</v>
      </c>
      <c r="B15" s="41">
        <v>37726</v>
      </c>
      <c r="C15"/>
      <c r="D15" s="42">
        <v>364.79</v>
      </c>
      <c r="E15" s="205"/>
    </row>
    <row r="16" spans="1:5" ht="22.5" customHeight="1">
      <c r="A16" s="40">
        <v>23483</v>
      </c>
      <c r="B16" s="41">
        <v>37727</v>
      </c>
      <c r="C16"/>
      <c r="D16" s="42">
        <v>364.77</v>
      </c>
      <c r="E16" s="205"/>
    </row>
    <row r="17" spans="1:12" ht="22.5" customHeight="1">
      <c r="A17" s="40">
        <v>23484</v>
      </c>
      <c r="B17" s="41">
        <v>37728</v>
      </c>
      <c r="C17"/>
      <c r="D17" s="42">
        <v>364.77</v>
      </c>
      <c r="E17" s="205"/>
      <c r="J17" s="45" t="s">
        <v>76</v>
      </c>
      <c r="K17" s="46">
        <v>29</v>
      </c>
      <c r="L17" s="47" t="s">
        <v>22</v>
      </c>
    </row>
    <row r="18" spans="1:5" ht="22.5" customHeight="1">
      <c r="A18" s="40">
        <v>23485</v>
      </c>
      <c r="B18" s="41">
        <v>37729</v>
      </c>
      <c r="C18"/>
      <c r="D18" s="42">
        <v>364.78</v>
      </c>
      <c r="E18" s="205"/>
    </row>
    <row r="19" spans="1:4" ht="22.5" customHeight="1">
      <c r="A19" s="40">
        <v>23486</v>
      </c>
      <c r="B19" s="41">
        <v>37730</v>
      </c>
      <c r="C19"/>
      <c r="D19" s="42">
        <v>364.81</v>
      </c>
    </row>
    <row r="20" spans="1:4" ht="22.5" customHeight="1">
      <c r="A20" s="40">
        <v>23487</v>
      </c>
      <c r="B20" s="41">
        <v>37731</v>
      </c>
      <c r="C20"/>
      <c r="D20" s="42">
        <v>364.82</v>
      </c>
    </row>
    <row r="21" spans="1:5" ht="22.5" customHeight="1">
      <c r="A21" s="40">
        <v>23488</v>
      </c>
      <c r="B21" s="41">
        <v>37732</v>
      </c>
      <c r="C21"/>
      <c r="D21" s="42">
        <v>364.82</v>
      </c>
      <c r="E21" s="205"/>
    </row>
    <row r="22" spans="1:4" ht="22.5" customHeight="1">
      <c r="A22" s="40">
        <v>23489</v>
      </c>
      <c r="B22" s="41">
        <v>37733</v>
      </c>
      <c r="C22"/>
      <c r="D22" s="42">
        <v>364.81</v>
      </c>
    </row>
    <row r="23" spans="1:5" ht="22.5" customHeight="1">
      <c r="A23" s="40">
        <v>23490</v>
      </c>
      <c r="B23" s="41">
        <v>37734</v>
      </c>
      <c r="C23"/>
      <c r="D23" s="42">
        <v>364.78</v>
      </c>
      <c r="E23" s="205"/>
    </row>
    <row r="24" spans="1:4" ht="22.5" customHeight="1">
      <c r="A24" s="40">
        <v>23491</v>
      </c>
      <c r="B24" s="41">
        <v>37735</v>
      </c>
      <c r="C24"/>
      <c r="D24" s="42">
        <v>364.76</v>
      </c>
    </row>
    <row r="25" spans="1:4" ht="22.5" customHeight="1">
      <c r="A25" s="40">
        <v>23492</v>
      </c>
      <c r="B25" s="41">
        <v>37736</v>
      </c>
      <c r="C25"/>
      <c r="D25" s="42">
        <v>364.76</v>
      </c>
    </row>
    <row r="26" spans="1:4" ht="22.5" customHeight="1">
      <c r="A26" s="40">
        <v>23493</v>
      </c>
      <c r="B26" s="41">
        <v>37737</v>
      </c>
      <c r="C26"/>
      <c r="D26" s="42">
        <v>364.75</v>
      </c>
    </row>
    <row r="27" spans="1:19" ht="22.5" customHeight="1">
      <c r="A27" s="40">
        <v>23494</v>
      </c>
      <c r="B27" s="41">
        <v>37738</v>
      </c>
      <c r="C27"/>
      <c r="D27" s="42">
        <v>364.73</v>
      </c>
      <c r="G27" s="48"/>
      <c r="L27" s="48"/>
      <c r="M27" s="48"/>
      <c r="N27" s="48"/>
      <c r="O27" s="48"/>
      <c r="P27" s="48"/>
      <c r="R27" s="48"/>
      <c r="S27" s="48"/>
    </row>
    <row r="28" spans="1:19" s="48" customFormat="1" ht="22.5" customHeight="1">
      <c r="A28" s="40">
        <v>23495</v>
      </c>
      <c r="B28" s="41">
        <v>37739</v>
      </c>
      <c r="C28"/>
      <c r="D28" s="42">
        <v>364.9</v>
      </c>
      <c r="E28" s="205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1:5" ht="22.5" customHeight="1">
      <c r="A29" s="40">
        <v>23496</v>
      </c>
      <c r="B29" s="41">
        <v>37740</v>
      </c>
      <c r="C29"/>
      <c r="D29" s="42">
        <v>365</v>
      </c>
      <c r="E29" s="205"/>
    </row>
    <row r="30" spans="1:4" ht="22.5" customHeight="1">
      <c r="A30" s="40">
        <v>23497</v>
      </c>
      <c r="B30" s="41">
        <v>37741</v>
      </c>
      <c r="C30"/>
      <c r="D30" s="42">
        <v>364.94</v>
      </c>
    </row>
    <row r="31" spans="1:4" ht="22.5" customHeight="1">
      <c r="A31" s="40">
        <v>23498</v>
      </c>
      <c r="B31" s="41">
        <v>37742</v>
      </c>
      <c r="C31"/>
      <c r="D31" s="42">
        <v>364.93</v>
      </c>
    </row>
    <row r="32" spans="1:4" ht="22.5" customHeight="1">
      <c r="A32" s="40">
        <v>23499</v>
      </c>
      <c r="B32" s="41">
        <v>37743</v>
      </c>
      <c r="C32"/>
      <c r="D32" s="42">
        <v>365.02</v>
      </c>
    </row>
    <row r="33" spans="1:4" ht="22.5" customHeight="1">
      <c r="A33" s="40">
        <v>23500</v>
      </c>
      <c r="B33" s="41">
        <v>37744</v>
      </c>
      <c r="C33"/>
      <c r="D33" s="42">
        <v>364.98</v>
      </c>
    </row>
    <row r="34" spans="1:13" ht="21" customHeight="1">
      <c r="A34" s="40">
        <v>23501</v>
      </c>
      <c r="B34" s="41">
        <v>37745</v>
      </c>
      <c r="C34"/>
      <c r="D34" s="42">
        <v>364.92</v>
      </c>
      <c r="J34" s="37"/>
      <c r="K34" s="252"/>
      <c r="L34" s="252"/>
      <c r="M34" s="39"/>
    </row>
    <row r="35" spans="1:13" ht="21" customHeight="1">
      <c r="A35" s="40">
        <v>23502</v>
      </c>
      <c r="B35" s="41">
        <v>37746</v>
      </c>
      <c r="C35"/>
      <c r="D35" s="42">
        <v>364.88</v>
      </c>
      <c r="I35" s="36"/>
      <c r="J35" s="37" t="s">
        <v>76</v>
      </c>
      <c r="K35" s="38">
        <v>29</v>
      </c>
      <c r="L35" s="39" t="s">
        <v>22</v>
      </c>
      <c r="M35" s="36"/>
    </row>
    <row r="36" spans="1:4" ht="21" customHeight="1">
      <c r="A36" s="40">
        <v>23503</v>
      </c>
      <c r="B36" s="41">
        <v>37747</v>
      </c>
      <c r="C36"/>
      <c r="D36" s="42">
        <v>364.88</v>
      </c>
    </row>
    <row r="37" spans="1:4" ht="21" customHeight="1">
      <c r="A37" s="40">
        <v>23504</v>
      </c>
      <c r="B37" s="41">
        <v>37748</v>
      </c>
      <c r="C37"/>
      <c r="D37" s="42">
        <v>364.9</v>
      </c>
    </row>
    <row r="38" spans="1:4" ht="21" customHeight="1">
      <c r="A38" s="40">
        <v>23505</v>
      </c>
      <c r="B38" s="41">
        <v>37749</v>
      </c>
      <c r="C38"/>
      <c r="D38" s="42">
        <v>364.89</v>
      </c>
    </row>
    <row r="39" spans="1:4" ht="23.25">
      <c r="A39" s="40">
        <v>23506</v>
      </c>
      <c r="B39" s="41">
        <v>37750</v>
      </c>
      <c r="C39"/>
      <c r="D39" s="42">
        <v>364.87</v>
      </c>
    </row>
    <row r="40" spans="1:4" ht="23.25">
      <c r="A40" s="40">
        <v>23507</v>
      </c>
      <c r="B40" s="41">
        <v>37751</v>
      </c>
      <c r="C40"/>
      <c r="D40" s="42">
        <v>364.86</v>
      </c>
    </row>
    <row r="41" spans="1:4" ht="23.25">
      <c r="A41" s="40">
        <v>23508</v>
      </c>
      <c r="B41" s="41">
        <v>37752</v>
      </c>
      <c r="C41"/>
      <c r="D41" s="42">
        <v>364.96</v>
      </c>
    </row>
    <row r="42" spans="1:5" ht="23.25">
      <c r="A42" s="40">
        <v>23509</v>
      </c>
      <c r="B42" s="41">
        <v>37753</v>
      </c>
      <c r="C42"/>
      <c r="D42" s="42">
        <v>365.03</v>
      </c>
      <c r="E42" s="206">
        <v>365.027</v>
      </c>
    </row>
    <row r="43" spans="1:4" ht="23.25">
      <c r="A43" s="40">
        <v>23510</v>
      </c>
      <c r="B43" s="41">
        <v>37754</v>
      </c>
      <c r="C43"/>
      <c r="D43" s="42">
        <v>365.01</v>
      </c>
    </row>
    <row r="44" spans="1:4" ht="23.25">
      <c r="A44" s="40">
        <v>23511</v>
      </c>
      <c r="B44" s="41">
        <v>37755</v>
      </c>
      <c r="C44"/>
      <c r="D44" s="42">
        <v>365</v>
      </c>
    </row>
    <row r="45" spans="1:4" ht="23.25">
      <c r="A45" s="40">
        <v>23512</v>
      </c>
      <c r="B45" s="41">
        <v>37756</v>
      </c>
      <c r="C45"/>
      <c r="D45" s="42">
        <v>364.99</v>
      </c>
    </row>
    <row r="46" spans="1:4" ht="23.25">
      <c r="A46" s="40">
        <v>23513</v>
      </c>
      <c r="B46" s="41">
        <v>37757</v>
      </c>
      <c r="C46"/>
      <c r="D46" s="42">
        <v>364.96</v>
      </c>
    </row>
    <row r="47" spans="1:5" ht="23.25">
      <c r="A47" s="40">
        <v>23514</v>
      </c>
      <c r="B47" s="41">
        <v>37758</v>
      </c>
      <c r="C47"/>
      <c r="D47" s="42">
        <v>364.94</v>
      </c>
      <c r="E47" s="205"/>
    </row>
    <row r="48" spans="1:4" ht="23.25">
      <c r="A48" s="40">
        <v>23515</v>
      </c>
      <c r="B48" s="41">
        <v>37759</v>
      </c>
      <c r="C48"/>
      <c r="D48" s="42">
        <v>364.9</v>
      </c>
    </row>
    <row r="49" spans="1:4" ht="23.25">
      <c r="A49" s="40">
        <v>23516</v>
      </c>
      <c r="B49" s="41">
        <v>37760</v>
      </c>
      <c r="C49"/>
      <c r="D49" s="42">
        <v>364.9</v>
      </c>
    </row>
    <row r="50" spans="1:4" ht="23.25">
      <c r="A50" s="40">
        <v>23517</v>
      </c>
      <c r="B50" s="41">
        <v>37761</v>
      </c>
      <c r="C50"/>
      <c r="D50" s="42">
        <v>364.89</v>
      </c>
    </row>
    <row r="51" spans="1:5" ht="23.25">
      <c r="A51" s="40">
        <v>23518</v>
      </c>
      <c r="B51" s="41">
        <v>37762</v>
      </c>
      <c r="C51"/>
      <c r="D51" s="42">
        <v>364.89</v>
      </c>
      <c r="E51" s="206">
        <v>364.887</v>
      </c>
    </row>
    <row r="52" spans="1:7" ht="23.25">
      <c r="A52" s="40">
        <v>23519</v>
      </c>
      <c r="B52" s="41">
        <v>37763</v>
      </c>
      <c r="C52"/>
      <c r="D52" s="51">
        <v>364.87</v>
      </c>
      <c r="G52" s="202">
        <v>509.617</v>
      </c>
    </row>
    <row r="53" spans="1:4" ht="23.25">
      <c r="A53" s="40">
        <v>23520</v>
      </c>
      <c r="B53" s="41">
        <v>37764</v>
      </c>
      <c r="C53"/>
      <c r="D53" s="42">
        <v>364.87</v>
      </c>
    </row>
    <row r="54" spans="1:4" ht="23.25">
      <c r="A54" s="40">
        <v>23521</v>
      </c>
      <c r="B54" s="41">
        <v>37765</v>
      </c>
      <c r="C54"/>
      <c r="D54" s="42">
        <v>364.86</v>
      </c>
    </row>
    <row r="55" spans="1:5" ht="23.25">
      <c r="A55" s="40">
        <v>23522</v>
      </c>
      <c r="B55" s="41">
        <v>37766</v>
      </c>
      <c r="C55"/>
      <c r="D55" s="42">
        <v>364.86</v>
      </c>
      <c r="E55" s="207"/>
    </row>
    <row r="56" spans="1:4" ht="23.25">
      <c r="A56" s="40">
        <v>23523</v>
      </c>
      <c r="B56" s="41">
        <v>37767</v>
      </c>
      <c r="C56"/>
      <c r="D56" s="42">
        <v>364.86</v>
      </c>
    </row>
    <row r="57" spans="1:4" ht="23.25">
      <c r="A57" s="40">
        <v>23524</v>
      </c>
      <c r="B57" s="41">
        <v>37768</v>
      </c>
      <c r="C57"/>
      <c r="D57" s="42">
        <v>364.9</v>
      </c>
    </row>
    <row r="58" spans="1:5" ht="23.25">
      <c r="A58" s="40">
        <v>23525</v>
      </c>
      <c r="B58" s="41">
        <v>37769</v>
      </c>
      <c r="C58"/>
      <c r="D58" s="42">
        <v>364.93</v>
      </c>
      <c r="E58" s="207"/>
    </row>
    <row r="59" spans="1:4" ht="23.25">
      <c r="A59" s="40">
        <v>23526</v>
      </c>
      <c r="B59" s="41">
        <v>37770</v>
      </c>
      <c r="C59"/>
      <c r="D59" s="42">
        <v>364.92</v>
      </c>
    </row>
    <row r="60" spans="1:4" ht="23.25">
      <c r="A60" s="40">
        <v>23527</v>
      </c>
      <c r="B60" s="41">
        <v>37771</v>
      </c>
      <c r="C60"/>
      <c r="D60" s="42">
        <v>364.91</v>
      </c>
    </row>
    <row r="61" spans="1:4" ht="23.25">
      <c r="A61" s="40">
        <v>23528</v>
      </c>
      <c r="B61" s="41">
        <v>37772</v>
      </c>
      <c r="C61"/>
      <c r="D61" s="42">
        <v>364.88</v>
      </c>
    </row>
    <row r="62" spans="1:4" ht="23.25">
      <c r="A62" s="40">
        <v>23529</v>
      </c>
      <c r="B62" s="41">
        <v>37773</v>
      </c>
      <c r="C62"/>
      <c r="D62" s="42">
        <v>364.88</v>
      </c>
    </row>
    <row r="63" spans="1:4" ht="23.25">
      <c r="A63" s="40">
        <v>23530</v>
      </c>
      <c r="B63" s="41">
        <v>37774</v>
      </c>
      <c r="C63"/>
      <c r="D63" s="42">
        <v>364.88</v>
      </c>
    </row>
    <row r="64" spans="1:4" ht="23.25">
      <c r="A64" s="40">
        <v>23531</v>
      </c>
      <c r="B64" s="41">
        <v>37775</v>
      </c>
      <c r="C64"/>
      <c r="D64" s="42">
        <v>364.87</v>
      </c>
    </row>
    <row r="65" spans="1:4" ht="23.25">
      <c r="A65" s="40">
        <v>23532</v>
      </c>
      <c r="B65" s="41">
        <v>37776</v>
      </c>
      <c r="C65"/>
      <c r="D65" s="42">
        <v>364.88</v>
      </c>
    </row>
    <row r="66" spans="1:4" ht="23.25">
      <c r="A66" s="40">
        <v>23533</v>
      </c>
      <c r="B66" s="41">
        <v>37777</v>
      </c>
      <c r="C66"/>
      <c r="D66" s="42">
        <v>364.87</v>
      </c>
    </row>
    <row r="67" spans="1:4" ht="23.25">
      <c r="A67" s="40">
        <v>23534</v>
      </c>
      <c r="B67" s="41">
        <v>37778</v>
      </c>
      <c r="C67"/>
      <c r="D67" s="42">
        <v>364.87</v>
      </c>
    </row>
    <row r="68" spans="1:4" ht="23.25">
      <c r="A68" s="40">
        <v>23535</v>
      </c>
      <c r="B68" s="41">
        <v>37779</v>
      </c>
      <c r="C68"/>
      <c r="D68" s="42">
        <v>364.87</v>
      </c>
    </row>
    <row r="69" spans="1:4" ht="23.25">
      <c r="A69" s="40">
        <v>23536</v>
      </c>
      <c r="B69" s="41">
        <v>37780</v>
      </c>
      <c r="C69"/>
      <c r="D69" s="42">
        <v>364.87</v>
      </c>
    </row>
    <row r="70" spans="1:4" ht="23.25">
      <c r="A70" s="40">
        <v>23537</v>
      </c>
      <c r="B70" s="41">
        <v>37781</v>
      </c>
      <c r="C70"/>
      <c r="D70" s="42">
        <v>364.87</v>
      </c>
    </row>
    <row r="71" spans="1:4" ht="23.25">
      <c r="A71" s="40">
        <v>23538</v>
      </c>
      <c r="B71" s="41">
        <v>37782</v>
      </c>
      <c r="C71"/>
      <c r="D71" s="42">
        <v>364.89</v>
      </c>
    </row>
    <row r="72" spans="1:4" ht="23.25">
      <c r="A72" s="40">
        <v>23539</v>
      </c>
      <c r="B72" s="41">
        <v>37783</v>
      </c>
      <c r="C72"/>
      <c r="D72" s="42">
        <v>364.88</v>
      </c>
    </row>
    <row r="73" spans="1:4" ht="23.25">
      <c r="A73" s="40">
        <v>23540</v>
      </c>
      <c r="B73" s="41">
        <v>37784</v>
      </c>
      <c r="C73"/>
      <c r="D73" s="42">
        <v>364.88</v>
      </c>
    </row>
    <row r="74" spans="1:4" ht="23.25">
      <c r="A74" s="40">
        <v>23541</v>
      </c>
      <c r="B74" s="41">
        <v>37785</v>
      </c>
      <c r="C74"/>
      <c r="D74" s="42">
        <v>364.89</v>
      </c>
    </row>
    <row r="75" spans="1:5" ht="23.25">
      <c r="A75" s="40">
        <v>23542</v>
      </c>
      <c r="B75" s="41">
        <v>37786</v>
      </c>
      <c r="C75"/>
      <c r="D75" s="42">
        <v>364.89</v>
      </c>
      <c r="E75" s="206">
        <v>364.887</v>
      </c>
    </row>
    <row r="76" spans="1:4" ht="23.25">
      <c r="A76" s="40">
        <v>23543</v>
      </c>
      <c r="B76" s="41">
        <v>37787</v>
      </c>
      <c r="C76"/>
      <c r="D76" s="42">
        <v>364.89</v>
      </c>
    </row>
    <row r="77" spans="1:4" ht="23.25">
      <c r="A77" s="40">
        <v>23544</v>
      </c>
      <c r="B77" s="41">
        <v>37788</v>
      </c>
      <c r="C77"/>
      <c r="D77" s="42">
        <v>364.89</v>
      </c>
    </row>
    <row r="78" spans="1:4" ht="23.25">
      <c r="A78" s="40">
        <v>23545</v>
      </c>
      <c r="B78" s="41">
        <v>37789</v>
      </c>
      <c r="C78"/>
      <c r="D78" s="42">
        <v>364.9</v>
      </c>
    </row>
    <row r="79" spans="1:4" ht="23.25">
      <c r="A79" s="40">
        <v>23546</v>
      </c>
      <c r="B79" s="41">
        <v>37790</v>
      </c>
      <c r="C79"/>
      <c r="D79" s="42">
        <v>364.89</v>
      </c>
    </row>
    <row r="80" spans="1:4" ht="23.25">
      <c r="A80" s="40">
        <v>23547</v>
      </c>
      <c r="B80" s="41">
        <v>37791</v>
      </c>
      <c r="C80"/>
      <c r="D80" s="42">
        <v>364.88</v>
      </c>
    </row>
    <row r="81" spans="1:5" ht="23.25">
      <c r="A81" s="40">
        <v>23548</v>
      </c>
      <c r="B81" s="41">
        <v>37792</v>
      </c>
      <c r="C81"/>
      <c r="D81" s="42">
        <v>364.88</v>
      </c>
      <c r="E81" s="207"/>
    </row>
    <row r="82" spans="1:4" ht="23.25">
      <c r="A82" s="40">
        <v>23549</v>
      </c>
      <c r="B82" s="41">
        <v>37793</v>
      </c>
      <c r="C82"/>
      <c r="D82" s="42">
        <v>364.86</v>
      </c>
    </row>
    <row r="83" spans="1:5" ht="23.25">
      <c r="A83" s="40">
        <v>23550</v>
      </c>
      <c r="B83" s="41">
        <v>37794</v>
      </c>
      <c r="C83"/>
      <c r="D83" s="42">
        <v>364.85</v>
      </c>
      <c r="E83" s="206">
        <v>364.857</v>
      </c>
    </row>
    <row r="84" spans="1:4" ht="23.25">
      <c r="A84" s="40">
        <v>23551</v>
      </c>
      <c r="B84" s="41">
        <v>37795</v>
      </c>
      <c r="C84"/>
      <c r="D84" s="42">
        <v>364.85</v>
      </c>
    </row>
    <row r="85" spans="1:4" ht="23.25">
      <c r="A85" s="40">
        <v>23552</v>
      </c>
      <c r="B85" s="41">
        <v>37796</v>
      </c>
      <c r="C85"/>
      <c r="D85" s="42">
        <v>364.84</v>
      </c>
    </row>
    <row r="86" spans="1:4" ht="23.25">
      <c r="A86" s="40">
        <v>23553</v>
      </c>
      <c r="B86" s="41">
        <v>37797</v>
      </c>
      <c r="C86"/>
      <c r="D86" s="42">
        <v>364.84</v>
      </c>
    </row>
    <row r="87" spans="1:4" ht="23.25">
      <c r="A87" s="40">
        <v>23554</v>
      </c>
      <c r="B87" s="41">
        <v>37798</v>
      </c>
      <c r="C87"/>
      <c r="D87" s="42">
        <v>364.83</v>
      </c>
    </row>
    <row r="88" spans="1:4" ht="23.25">
      <c r="A88" s="40">
        <v>23555</v>
      </c>
      <c r="B88" s="41">
        <v>37799</v>
      </c>
      <c r="C88"/>
      <c r="D88" s="42">
        <v>364.83</v>
      </c>
    </row>
    <row r="89" spans="1:4" ht="23.25">
      <c r="A89" s="40">
        <v>23556</v>
      </c>
      <c r="B89" s="41">
        <v>37800</v>
      </c>
      <c r="C89"/>
      <c r="D89" s="42">
        <v>364.83</v>
      </c>
    </row>
    <row r="90" spans="1:5" ht="23.25">
      <c r="A90" s="40">
        <v>23557</v>
      </c>
      <c r="B90" s="41">
        <v>37801</v>
      </c>
      <c r="C90"/>
      <c r="D90" s="42">
        <v>364.83</v>
      </c>
      <c r="E90" s="206">
        <v>364.857</v>
      </c>
    </row>
    <row r="91" spans="1:4" ht="23.25">
      <c r="A91" s="40">
        <v>23558</v>
      </c>
      <c r="B91" s="41">
        <v>37802</v>
      </c>
      <c r="C91"/>
      <c r="D91" s="42">
        <v>364.82</v>
      </c>
    </row>
    <row r="92" spans="1:4" ht="23.25">
      <c r="A92" s="40">
        <v>23559</v>
      </c>
      <c r="B92" s="41">
        <v>37803</v>
      </c>
      <c r="C92"/>
      <c r="D92" s="42">
        <v>364.81</v>
      </c>
    </row>
    <row r="93" spans="1:4" ht="23.25">
      <c r="A93" s="40">
        <v>23560</v>
      </c>
      <c r="B93" s="41">
        <v>37804</v>
      </c>
      <c r="C93"/>
      <c r="D93" s="42">
        <v>364.8</v>
      </c>
    </row>
    <row r="94" spans="1:4" ht="23.25">
      <c r="A94" s="40">
        <v>23561</v>
      </c>
      <c r="B94" s="41">
        <v>37805</v>
      </c>
      <c r="C94"/>
      <c r="D94" s="42">
        <v>364.8</v>
      </c>
    </row>
    <row r="95" spans="1:4" ht="23.25">
      <c r="A95" s="40">
        <v>23562</v>
      </c>
      <c r="B95" s="41">
        <v>37806</v>
      </c>
      <c r="C95"/>
      <c r="D95" s="42">
        <v>364.79</v>
      </c>
    </row>
    <row r="96" spans="1:4" ht="23.25">
      <c r="A96" s="40">
        <v>23563</v>
      </c>
      <c r="B96" s="41">
        <v>37807</v>
      </c>
      <c r="C96"/>
      <c r="D96" s="42">
        <v>364.78</v>
      </c>
    </row>
    <row r="97" spans="1:4" ht="23.25">
      <c r="A97" s="40">
        <v>23564</v>
      </c>
      <c r="B97" s="41">
        <v>37808</v>
      </c>
      <c r="C97"/>
      <c r="D97" s="42">
        <v>364.78</v>
      </c>
    </row>
    <row r="98" spans="1:4" ht="23.25">
      <c r="A98" s="40">
        <v>23565</v>
      </c>
      <c r="B98" s="41">
        <v>37809</v>
      </c>
      <c r="C98"/>
      <c r="D98" s="42">
        <v>364.8</v>
      </c>
    </row>
    <row r="99" spans="1:5" ht="23.25">
      <c r="A99" s="40">
        <v>23566</v>
      </c>
      <c r="B99" s="41">
        <v>37810</v>
      </c>
      <c r="C99"/>
      <c r="D99" s="42">
        <v>364.8</v>
      </c>
      <c r="E99" s="206">
        <v>364.797</v>
      </c>
    </row>
    <row r="100" spans="1:4" ht="23.25">
      <c r="A100" s="40">
        <v>23567</v>
      </c>
      <c r="B100" s="41">
        <v>37811</v>
      </c>
      <c r="C100"/>
      <c r="D100" s="42">
        <v>364.81</v>
      </c>
    </row>
    <row r="101" spans="1:4" ht="23.25">
      <c r="A101" s="40">
        <v>23568</v>
      </c>
      <c r="B101" s="41">
        <v>37812</v>
      </c>
      <c r="C101"/>
      <c r="D101" s="42">
        <v>364.82</v>
      </c>
    </row>
    <row r="102" spans="1:4" ht="23.25">
      <c r="A102" s="40">
        <v>23569</v>
      </c>
      <c r="B102" s="41">
        <v>37813</v>
      </c>
      <c r="C102"/>
      <c r="D102" s="42">
        <v>364.86</v>
      </c>
    </row>
    <row r="103" spans="1:4" ht="23.25">
      <c r="A103" s="40">
        <v>23570</v>
      </c>
      <c r="B103" s="41">
        <v>37814</v>
      </c>
      <c r="C103"/>
      <c r="D103" s="42">
        <v>364.88</v>
      </c>
    </row>
    <row r="104" spans="1:4" ht="23.25">
      <c r="A104" s="40">
        <v>23571</v>
      </c>
      <c r="B104" s="41">
        <v>37815</v>
      </c>
      <c r="C104"/>
      <c r="D104" s="42">
        <v>364.9</v>
      </c>
    </row>
    <row r="105" spans="1:5" ht="23.25">
      <c r="A105" s="40">
        <v>23572</v>
      </c>
      <c r="B105" s="41">
        <v>37816</v>
      </c>
      <c r="C105"/>
      <c r="D105" s="42">
        <v>364.9</v>
      </c>
      <c r="E105" s="206">
        <v>364.897</v>
      </c>
    </row>
    <row r="106" spans="1:4" ht="23.25">
      <c r="A106" s="40">
        <v>23573</v>
      </c>
      <c r="B106" s="41">
        <v>37817</v>
      </c>
      <c r="C106"/>
      <c r="D106" s="42">
        <v>364.9</v>
      </c>
    </row>
    <row r="107" spans="1:4" ht="23.25">
      <c r="A107" s="40">
        <v>23574</v>
      </c>
      <c r="B107" s="41">
        <v>37818</v>
      </c>
      <c r="C107"/>
      <c r="D107" s="42">
        <v>365.04</v>
      </c>
    </row>
    <row r="108" spans="1:4" ht="23.25">
      <c r="A108" s="40">
        <v>23575</v>
      </c>
      <c r="B108" s="41">
        <v>37819</v>
      </c>
      <c r="C108"/>
      <c r="D108" s="42">
        <v>365.34</v>
      </c>
    </row>
    <row r="109" spans="1:4" ht="23.25">
      <c r="A109" s="40">
        <v>23576</v>
      </c>
      <c r="B109" s="41">
        <v>37820</v>
      </c>
      <c r="C109"/>
      <c r="D109" s="42">
        <v>365.33</v>
      </c>
    </row>
    <row r="110" spans="1:4" ht="23.25">
      <c r="A110" s="40">
        <v>23577</v>
      </c>
      <c r="B110" s="41">
        <v>37821</v>
      </c>
      <c r="C110"/>
      <c r="D110" s="42">
        <v>365.29</v>
      </c>
    </row>
    <row r="111" spans="1:4" ht="23.25">
      <c r="A111" s="40">
        <v>23578</v>
      </c>
      <c r="B111" s="41">
        <v>37822</v>
      </c>
      <c r="C111"/>
      <c r="D111" s="42">
        <v>365.28</v>
      </c>
    </row>
    <row r="112" spans="1:4" ht="23.25">
      <c r="A112" s="40">
        <v>23579</v>
      </c>
      <c r="B112" s="41">
        <v>37823</v>
      </c>
      <c r="C112"/>
      <c r="D112" s="42">
        <v>365.25</v>
      </c>
    </row>
    <row r="113" spans="1:4" ht="23.25">
      <c r="A113" s="40">
        <v>23580</v>
      </c>
      <c r="B113" s="41">
        <v>37824</v>
      </c>
      <c r="C113"/>
      <c r="D113" s="42">
        <v>365.21</v>
      </c>
    </row>
    <row r="114" spans="1:4" ht="23.25">
      <c r="A114" s="40">
        <v>23581</v>
      </c>
      <c r="B114" s="41">
        <v>37825</v>
      </c>
      <c r="C114"/>
      <c r="D114" s="42">
        <v>365.19</v>
      </c>
    </row>
    <row r="115" spans="1:4" ht="23.25">
      <c r="A115" s="40">
        <v>23582</v>
      </c>
      <c r="B115" s="41">
        <v>37826</v>
      </c>
      <c r="C115"/>
      <c r="D115" s="42">
        <v>365.13</v>
      </c>
    </row>
    <row r="116" spans="1:4" ht="23.25">
      <c r="A116" s="40">
        <v>23583</v>
      </c>
      <c r="B116" s="41">
        <v>37827</v>
      </c>
      <c r="C116"/>
      <c r="D116" s="42">
        <v>365.12</v>
      </c>
    </row>
    <row r="117" spans="1:4" ht="23.25">
      <c r="A117" s="40">
        <v>23584</v>
      </c>
      <c r="B117" s="41">
        <v>37828</v>
      </c>
      <c r="C117"/>
      <c r="D117" s="42">
        <v>365.1</v>
      </c>
    </row>
    <row r="118" spans="1:4" ht="23.25">
      <c r="A118" s="40">
        <v>23585</v>
      </c>
      <c r="B118" s="41">
        <v>37829</v>
      </c>
      <c r="C118"/>
      <c r="D118" s="42">
        <v>365.09</v>
      </c>
    </row>
    <row r="119" spans="1:4" ht="23.25">
      <c r="A119" s="40">
        <v>23586</v>
      </c>
      <c r="B119" s="41">
        <v>37830</v>
      </c>
      <c r="C119"/>
      <c r="D119" s="42">
        <v>365.11</v>
      </c>
    </row>
    <row r="120" spans="1:4" ht="23.25">
      <c r="A120" s="40">
        <v>23587</v>
      </c>
      <c r="B120" s="41">
        <v>37831</v>
      </c>
      <c r="C120"/>
      <c r="D120" s="42">
        <v>365.19</v>
      </c>
    </row>
    <row r="121" spans="1:5" ht="23.25">
      <c r="A121" s="40">
        <v>23588</v>
      </c>
      <c r="B121" s="41">
        <v>37832</v>
      </c>
      <c r="C121"/>
      <c r="D121" s="42">
        <v>365.16</v>
      </c>
      <c r="E121" s="207"/>
    </row>
    <row r="122" spans="1:4" ht="23.25">
      <c r="A122" s="40">
        <v>23589</v>
      </c>
      <c r="B122" s="41">
        <v>37833</v>
      </c>
      <c r="C122"/>
      <c r="D122" s="42">
        <v>365.12</v>
      </c>
    </row>
    <row r="123" spans="1:4" ht="23.25">
      <c r="A123" s="40">
        <v>23590</v>
      </c>
      <c r="B123" s="41">
        <v>37834</v>
      </c>
      <c r="C123"/>
      <c r="D123" s="42">
        <v>365.12</v>
      </c>
    </row>
    <row r="124" spans="1:4" ht="23.25">
      <c r="A124" s="40">
        <v>23591</v>
      </c>
      <c r="B124" s="41">
        <v>37835</v>
      </c>
      <c r="C124"/>
      <c r="D124" s="42">
        <v>365.1</v>
      </c>
    </row>
    <row r="125" spans="1:4" ht="23.25">
      <c r="A125" s="40">
        <v>23592</v>
      </c>
      <c r="B125" s="41">
        <v>37836</v>
      </c>
      <c r="C125"/>
      <c r="D125" s="42">
        <v>365.09</v>
      </c>
    </row>
    <row r="126" spans="1:5" ht="23.25">
      <c r="A126" s="40">
        <v>23593</v>
      </c>
      <c r="B126" s="41">
        <v>37837</v>
      </c>
      <c r="C126"/>
      <c r="D126" s="42">
        <v>365.08</v>
      </c>
      <c r="E126" s="206">
        <v>365.077</v>
      </c>
    </row>
    <row r="127" spans="1:4" ht="23.25">
      <c r="A127" s="40">
        <v>23594</v>
      </c>
      <c r="B127" s="41">
        <v>37838</v>
      </c>
      <c r="C127"/>
      <c r="D127" s="42">
        <v>365.07</v>
      </c>
    </row>
    <row r="128" spans="1:4" ht="23.25">
      <c r="A128" s="40">
        <v>23595</v>
      </c>
      <c r="B128" s="41">
        <v>37839</v>
      </c>
      <c r="C128"/>
      <c r="D128" s="42">
        <v>365.06</v>
      </c>
    </row>
    <row r="129" spans="1:9" ht="24">
      <c r="A129" s="40">
        <v>23596</v>
      </c>
      <c r="B129" s="41">
        <v>37840</v>
      </c>
      <c r="C129"/>
      <c r="D129" s="42">
        <v>365.04</v>
      </c>
      <c r="I129" s="101"/>
    </row>
    <row r="130" spans="1:4" ht="23.25">
      <c r="A130" s="40">
        <v>23597</v>
      </c>
      <c r="B130" s="41">
        <v>37841</v>
      </c>
      <c r="C130"/>
      <c r="D130" s="42">
        <v>365.03</v>
      </c>
    </row>
    <row r="131" spans="1:4" ht="23.25">
      <c r="A131" s="40">
        <v>23598</v>
      </c>
      <c r="B131" s="41">
        <v>37842</v>
      </c>
      <c r="C131"/>
      <c r="D131" s="42">
        <v>365.02</v>
      </c>
    </row>
    <row r="132" spans="1:5" ht="23.25">
      <c r="A132" s="40">
        <v>23599</v>
      </c>
      <c r="B132" s="41">
        <v>37843</v>
      </c>
      <c r="C132"/>
      <c r="D132" s="42">
        <v>365.017</v>
      </c>
      <c r="E132" s="206">
        <v>365.017</v>
      </c>
    </row>
    <row r="133" spans="1:4" ht="23.25">
      <c r="A133" s="40">
        <v>23600</v>
      </c>
      <c r="B133" s="41">
        <v>37844</v>
      </c>
      <c r="C133"/>
      <c r="D133" s="42">
        <v>365.01</v>
      </c>
    </row>
    <row r="134" spans="1:4" ht="23.25">
      <c r="A134" s="40">
        <v>23601</v>
      </c>
      <c r="B134" s="41">
        <v>37845</v>
      </c>
      <c r="C134"/>
      <c r="D134" s="42">
        <v>365.01</v>
      </c>
    </row>
    <row r="135" spans="1:4" ht="23.25">
      <c r="A135" s="40">
        <v>23602</v>
      </c>
      <c r="B135" s="41">
        <v>37846</v>
      </c>
      <c r="C135"/>
      <c r="D135" s="42">
        <v>365.01</v>
      </c>
    </row>
    <row r="136" spans="1:4" ht="23.25">
      <c r="A136" s="40">
        <v>23603</v>
      </c>
      <c r="B136" s="41">
        <v>37847</v>
      </c>
      <c r="C136"/>
      <c r="D136" s="42">
        <v>365.01</v>
      </c>
    </row>
    <row r="137" spans="1:4" ht="23.25">
      <c r="A137" s="40">
        <v>23604</v>
      </c>
      <c r="B137" s="41">
        <v>37848</v>
      </c>
      <c r="C137"/>
      <c r="D137" s="42">
        <v>365</v>
      </c>
    </row>
    <row r="138" spans="1:4" ht="23.25">
      <c r="A138" s="40">
        <v>23605</v>
      </c>
      <c r="B138" s="41">
        <v>37849</v>
      </c>
      <c r="C138"/>
      <c r="D138" s="42">
        <v>365.01</v>
      </c>
    </row>
    <row r="139" spans="1:5" ht="23.25">
      <c r="A139" s="40">
        <v>23606</v>
      </c>
      <c r="B139" s="41">
        <v>37850</v>
      </c>
      <c r="C139"/>
      <c r="D139" s="42">
        <v>365.02</v>
      </c>
      <c r="E139" s="206">
        <v>365.007</v>
      </c>
    </row>
    <row r="140" spans="1:4" ht="23.25">
      <c r="A140" s="40">
        <v>23607</v>
      </c>
      <c r="B140" s="41">
        <v>37851</v>
      </c>
      <c r="C140"/>
      <c r="D140" s="42">
        <v>365.04</v>
      </c>
    </row>
    <row r="141" spans="1:4" ht="23.25">
      <c r="A141" s="40">
        <v>23608</v>
      </c>
      <c r="B141" s="41">
        <v>37852</v>
      </c>
      <c r="C141"/>
      <c r="D141" s="42">
        <v>365.02</v>
      </c>
    </row>
    <row r="142" spans="1:4" ht="23.25">
      <c r="A142" s="40">
        <v>23609</v>
      </c>
      <c r="B142" s="41">
        <v>37853</v>
      </c>
      <c r="C142"/>
      <c r="D142" s="42">
        <v>365.02</v>
      </c>
    </row>
    <row r="143" spans="1:4" ht="23.25">
      <c r="A143" s="40">
        <v>23610</v>
      </c>
      <c r="B143" s="41">
        <v>37854</v>
      </c>
      <c r="C143"/>
      <c r="D143" s="42">
        <v>365.02</v>
      </c>
    </row>
    <row r="144" spans="1:4" ht="23.25">
      <c r="A144" s="40">
        <v>23611</v>
      </c>
      <c r="B144" s="41">
        <v>37855</v>
      </c>
      <c r="C144"/>
      <c r="D144" s="42">
        <v>365.02</v>
      </c>
    </row>
    <row r="145" spans="1:4" ht="23.25">
      <c r="A145" s="40">
        <v>23612</v>
      </c>
      <c r="B145" s="41">
        <v>37856</v>
      </c>
      <c r="C145"/>
      <c r="D145" s="42">
        <v>365.03</v>
      </c>
    </row>
    <row r="146" spans="1:4" ht="23.25">
      <c r="A146" s="40">
        <v>23613</v>
      </c>
      <c r="B146" s="41">
        <v>37857</v>
      </c>
      <c r="C146"/>
      <c r="D146" s="42">
        <v>365.03</v>
      </c>
    </row>
    <row r="147" spans="1:4" ht="23.25">
      <c r="A147" s="40">
        <v>23614</v>
      </c>
      <c r="B147" s="41">
        <v>37858</v>
      </c>
      <c r="C147"/>
      <c r="D147" s="42">
        <v>365.03</v>
      </c>
    </row>
    <row r="148" spans="1:4" ht="23.25">
      <c r="A148" s="40">
        <v>23615</v>
      </c>
      <c r="B148" s="41">
        <v>37859</v>
      </c>
      <c r="C148"/>
      <c r="D148" s="42">
        <v>365.06</v>
      </c>
    </row>
    <row r="149" spans="1:4" ht="23.25">
      <c r="A149" s="40">
        <v>23616</v>
      </c>
      <c r="B149" s="41">
        <v>37860</v>
      </c>
      <c r="C149"/>
      <c r="D149" s="42">
        <v>365.06</v>
      </c>
    </row>
    <row r="150" spans="1:5" ht="23.25">
      <c r="A150" s="40">
        <v>23617</v>
      </c>
      <c r="B150" s="41">
        <v>37861</v>
      </c>
      <c r="C150"/>
      <c r="D150" s="42">
        <v>365.05</v>
      </c>
      <c r="E150" s="207"/>
    </row>
    <row r="151" spans="1:4" ht="23.25">
      <c r="A151" s="40">
        <v>23618</v>
      </c>
      <c r="B151" s="41">
        <v>37862</v>
      </c>
      <c r="C151"/>
      <c r="D151" s="42">
        <v>365.06</v>
      </c>
    </row>
    <row r="152" spans="1:4" ht="23.25">
      <c r="A152" s="40">
        <v>23619</v>
      </c>
      <c r="B152" s="41">
        <v>37863</v>
      </c>
      <c r="C152"/>
      <c r="D152" s="42">
        <v>365.14</v>
      </c>
    </row>
    <row r="153" spans="1:4" ht="23.25">
      <c r="A153" s="40">
        <v>23620</v>
      </c>
      <c r="B153" s="41">
        <v>37864</v>
      </c>
      <c r="C153"/>
      <c r="D153" s="42">
        <v>365.14</v>
      </c>
    </row>
    <row r="154" spans="1:4" ht="23.25">
      <c r="A154" s="40">
        <v>23621</v>
      </c>
      <c r="B154" s="41">
        <v>37865</v>
      </c>
      <c r="C154"/>
      <c r="D154" s="42">
        <v>365.19</v>
      </c>
    </row>
    <row r="155" spans="1:4" ht="23.25">
      <c r="A155" s="40">
        <v>23622</v>
      </c>
      <c r="B155" s="41">
        <v>37866</v>
      </c>
      <c r="C155"/>
      <c r="D155" s="42">
        <v>365.13</v>
      </c>
    </row>
    <row r="156" spans="1:4" ht="23.25">
      <c r="A156" s="40">
        <v>23623</v>
      </c>
      <c r="B156" s="41">
        <v>37867</v>
      </c>
      <c r="C156"/>
      <c r="D156" s="42">
        <v>365.24</v>
      </c>
    </row>
    <row r="157" spans="1:4" ht="23.25">
      <c r="A157" s="40">
        <v>23624</v>
      </c>
      <c r="B157" s="41">
        <v>37868</v>
      </c>
      <c r="C157"/>
      <c r="D157" s="42">
        <v>365.16</v>
      </c>
    </row>
    <row r="158" spans="1:4" ht="23.25">
      <c r="A158" s="40">
        <v>23625</v>
      </c>
      <c r="B158" s="41">
        <v>37869</v>
      </c>
      <c r="C158"/>
      <c r="D158" s="42">
        <v>365.31</v>
      </c>
    </row>
    <row r="159" spans="1:4" ht="23.25">
      <c r="A159" s="40">
        <v>23626</v>
      </c>
      <c r="B159" s="41">
        <v>37870</v>
      </c>
      <c r="C159"/>
      <c r="D159" s="42">
        <v>365.31</v>
      </c>
    </row>
    <row r="160" spans="1:4" ht="23.25">
      <c r="A160" s="40">
        <v>23627</v>
      </c>
      <c r="B160" s="41">
        <v>37871</v>
      </c>
      <c r="C160"/>
      <c r="D160" s="42">
        <v>365.3</v>
      </c>
    </row>
    <row r="161" spans="1:4" ht="23.25">
      <c r="A161" s="40">
        <v>23628</v>
      </c>
      <c r="B161" s="41">
        <v>37872</v>
      </c>
      <c r="C161"/>
      <c r="D161" s="42">
        <v>365.55</v>
      </c>
    </row>
    <row r="162" spans="1:5" ht="23.25">
      <c r="A162" s="40">
        <v>23629</v>
      </c>
      <c r="B162" s="41">
        <v>37873</v>
      </c>
      <c r="C162"/>
      <c r="D162" s="42">
        <v>366.42</v>
      </c>
      <c r="E162" s="206">
        <v>366.167</v>
      </c>
    </row>
    <row r="163" spans="1:5" ht="23.25">
      <c r="A163" s="40">
        <v>23630</v>
      </c>
      <c r="B163" s="41">
        <v>37874</v>
      </c>
      <c r="C163"/>
      <c r="D163" s="42">
        <v>368.57</v>
      </c>
      <c r="E163" s="206">
        <v>368.597</v>
      </c>
    </row>
    <row r="164" spans="1:5" ht="23.25">
      <c r="A164" s="40">
        <v>23630</v>
      </c>
      <c r="B164" s="41">
        <v>37874</v>
      </c>
      <c r="C164"/>
      <c r="D164" s="42">
        <v>368.897</v>
      </c>
      <c r="E164" s="206">
        <v>368.897</v>
      </c>
    </row>
    <row r="165" spans="1:5" ht="23.25">
      <c r="A165" s="40">
        <v>23631</v>
      </c>
      <c r="B165" s="41">
        <v>37875</v>
      </c>
      <c r="C165"/>
      <c r="D165" s="42">
        <v>367.45</v>
      </c>
      <c r="E165" s="206">
        <v>367.347</v>
      </c>
    </row>
    <row r="166" spans="1:4" ht="23.25">
      <c r="A166" s="40">
        <v>23632</v>
      </c>
      <c r="B166" s="41">
        <v>37876</v>
      </c>
      <c r="C166"/>
      <c r="D166" s="42">
        <v>366.37</v>
      </c>
    </row>
    <row r="167" spans="1:4" ht="23.25">
      <c r="A167" s="40">
        <v>23633</v>
      </c>
      <c r="B167" s="41">
        <v>37877</v>
      </c>
      <c r="C167"/>
      <c r="D167" s="42">
        <v>365.99</v>
      </c>
    </row>
    <row r="168" spans="1:4" ht="23.25">
      <c r="A168" s="40">
        <v>23634</v>
      </c>
      <c r="B168" s="41">
        <v>37878</v>
      </c>
      <c r="C168"/>
      <c r="D168" s="42">
        <v>365.7</v>
      </c>
    </row>
    <row r="169" spans="1:4" ht="23.25">
      <c r="A169" s="40">
        <v>23635</v>
      </c>
      <c r="B169" s="41">
        <v>37879</v>
      </c>
      <c r="C169"/>
      <c r="D169" s="42">
        <v>365.57</v>
      </c>
    </row>
    <row r="170" spans="1:4" ht="23.25">
      <c r="A170" s="40">
        <v>23636</v>
      </c>
      <c r="B170" s="41">
        <v>37880</v>
      </c>
      <c r="C170"/>
      <c r="D170" s="42">
        <v>366.14</v>
      </c>
    </row>
    <row r="171" spans="1:4" ht="23.25">
      <c r="A171" s="40">
        <v>23637</v>
      </c>
      <c r="B171" s="41">
        <v>37881</v>
      </c>
      <c r="C171"/>
      <c r="D171" s="42">
        <v>366.49</v>
      </c>
    </row>
    <row r="172" spans="1:4" ht="23.25">
      <c r="A172" s="40">
        <v>23638</v>
      </c>
      <c r="B172" s="41">
        <v>37882</v>
      </c>
      <c r="C172"/>
      <c r="D172" s="42">
        <v>366.15</v>
      </c>
    </row>
    <row r="173" spans="1:4" ht="23.25">
      <c r="A173" s="40">
        <v>23639</v>
      </c>
      <c r="B173" s="41">
        <v>37883</v>
      </c>
      <c r="C173"/>
      <c r="D173" s="42">
        <v>365.87</v>
      </c>
    </row>
    <row r="174" spans="1:4" ht="23.25">
      <c r="A174" s="40">
        <v>23640</v>
      </c>
      <c r="B174" s="41">
        <v>37884</v>
      </c>
      <c r="C174"/>
      <c r="D174" s="42">
        <v>365.61</v>
      </c>
    </row>
    <row r="175" spans="1:4" ht="23.25">
      <c r="A175" s="40">
        <v>23641</v>
      </c>
      <c r="B175" s="41">
        <v>37885</v>
      </c>
      <c r="C175"/>
      <c r="D175" s="42">
        <v>365.59</v>
      </c>
    </row>
    <row r="176" spans="1:4" ht="23.25">
      <c r="A176" s="40">
        <v>23642</v>
      </c>
      <c r="B176" s="41">
        <v>37886</v>
      </c>
      <c r="C176"/>
      <c r="D176" s="42">
        <v>366.02</v>
      </c>
    </row>
    <row r="177" spans="1:5" ht="23.25">
      <c r="A177" s="40">
        <v>23643</v>
      </c>
      <c r="B177" s="41">
        <v>37887</v>
      </c>
      <c r="C177"/>
      <c r="D177" s="42">
        <v>367.39</v>
      </c>
      <c r="E177" s="207"/>
    </row>
    <row r="178" spans="1:4" ht="23.25">
      <c r="A178" s="40">
        <v>23644</v>
      </c>
      <c r="B178" s="41">
        <v>37888</v>
      </c>
      <c r="C178"/>
      <c r="D178" s="42">
        <v>368.04</v>
      </c>
    </row>
    <row r="179" spans="1:4" ht="23.25">
      <c r="A179" s="40">
        <v>23645</v>
      </c>
      <c r="B179" s="41">
        <v>37889</v>
      </c>
      <c r="C179"/>
      <c r="D179" s="42">
        <v>367.2</v>
      </c>
    </row>
    <row r="180" spans="1:4" ht="23.25">
      <c r="A180" s="40">
        <v>23646</v>
      </c>
      <c r="B180" s="41">
        <v>37890</v>
      </c>
      <c r="C180"/>
      <c r="D180" s="42">
        <v>367.18</v>
      </c>
    </row>
    <row r="181" spans="1:4" ht="23.25">
      <c r="A181" s="40">
        <v>23647</v>
      </c>
      <c r="B181" s="41">
        <v>37891</v>
      </c>
      <c r="C181"/>
      <c r="D181" s="42">
        <v>366.92</v>
      </c>
    </row>
    <row r="182" spans="1:5" ht="23.25">
      <c r="A182" s="40">
        <v>23648</v>
      </c>
      <c r="B182" s="41">
        <v>37892</v>
      </c>
      <c r="C182"/>
      <c r="D182" s="42">
        <v>367.38</v>
      </c>
      <c r="E182" s="207"/>
    </row>
    <row r="183" spans="1:4" ht="23.25">
      <c r="A183" s="40">
        <v>23649</v>
      </c>
      <c r="B183" s="41">
        <v>37893</v>
      </c>
      <c r="C183"/>
      <c r="D183" s="42">
        <v>366.54</v>
      </c>
    </row>
    <row r="184" spans="1:4" ht="23.25">
      <c r="A184" s="40">
        <v>23650</v>
      </c>
      <c r="B184" s="41">
        <v>37894</v>
      </c>
      <c r="C184"/>
      <c r="D184" s="42">
        <v>366.08</v>
      </c>
    </row>
    <row r="185" spans="1:4" ht="23.25">
      <c r="A185" s="40">
        <v>23651</v>
      </c>
      <c r="B185" s="41">
        <v>37895</v>
      </c>
      <c r="C185"/>
      <c r="D185" s="42">
        <v>365.76</v>
      </c>
    </row>
    <row r="186" spans="1:7" ht="23.25">
      <c r="A186" s="40">
        <v>23652</v>
      </c>
      <c r="B186" s="41">
        <v>37896</v>
      </c>
      <c r="C186"/>
      <c r="D186" s="42">
        <v>365.54</v>
      </c>
      <c r="G186" s="44" t="s">
        <v>139</v>
      </c>
    </row>
    <row r="187" spans="1:4" ht="23.25">
      <c r="A187" s="40">
        <v>23653</v>
      </c>
      <c r="B187" s="41">
        <v>37897</v>
      </c>
      <c r="C187"/>
      <c r="D187" s="42">
        <v>365.87</v>
      </c>
    </row>
    <row r="188" spans="1:4" ht="23.25">
      <c r="A188" s="40">
        <v>23654</v>
      </c>
      <c r="B188" s="41">
        <v>37898</v>
      </c>
      <c r="C188"/>
      <c r="D188" s="42">
        <v>365.64</v>
      </c>
    </row>
    <row r="189" spans="1:4" ht="23.25">
      <c r="A189" s="40">
        <v>23655</v>
      </c>
      <c r="B189" s="41">
        <v>37899</v>
      </c>
      <c r="C189"/>
      <c r="D189" s="42">
        <v>365.5</v>
      </c>
    </row>
    <row r="190" spans="1:4" ht="23.25">
      <c r="A190" s="40">
        <v>23656</v>
      </c>
      <c r="B190" s="41">
        <v>37900</v>
      </c>
      <c r="C190"/>
      <c r="D190" s="42">
        <v>365.39</v>
      </c>
    </row>
    <row r="191" spans="1:4" ht="23.25">
      <c r="A191" s="40">
        <v>23657</v>
      </c>
      <c r="B191" s="41">
        <v>37901</v>
      </c>
      <c r="C191"/>
      <c r="D191" s="42">
        <v>365.38</v>
      </c>
    </row>
    <row r="192" spans="1:4" ht="23.25">
      <c r="A192" s="40">
        <v>23658</v>
      </c>
      <c r="B192" s="41">
        <v>37902</v>
      </c>
      <c r="C192"/>
      <c r="D192" s="42">
        <v>365.35</v>
      </c>
    </row>
    <row r="193" spans="1:4" ht="23.25">
      <c r="A193" s="40">
        <v>23659</v>
      </c>
      <c r="B193" s="41">
        <v>37903</v>
      </c>
      <c r="C193"/>
      <c r="D193" s="42">
        <v>365.33</v>
      </c>
    </row>
    <row r="194" spans="1:4" ht="23.25">
      <c r="A194" s="40">
        <v>23660</v>
      </c>
      <c r="B194" s="41">
        <v>37904</v>
      </c>
      <c r="C194"/>
      <c r="D194" s="42">
        <v>365.31</v>
      </c>
    </row>
    <row r="195" spans="1:5" ht="23.25">
      <c r="A195" s="40">
        <v>23661</v>
      </c>
      <c r="B195" s="41">
        <v>37905</v>
      </c>
      <c r="C195"/>
      <c r="D195" s="42">
        <v>365.41</v>
      </c>
      <c r="E195" s="206">
        <v>365.497</v>
      </c>
    </row>
    <row r="196" spans="1:4" ht="23.25">
      <c r="A196" s="40">
        <v>23662</v>
      </c>
      <c r="B196" s="41">
        <v>37906</v>
      </c>
      <c r="C196"/>
      <c r="D196" s="42">
        <v>365.29</v>
      </c>
    </row>
    <row r="197" spans="1:4" ht="23.25">
      <c r="A197" s="40">
        <v>23663</v>
      </c>
      <c r="B197" s="41">
        <v>37907</v>
      </c>
      <c r="C197"/>
      <c r="D197" s="42">
        <v>365.41</v>
      </c>
    </row>
    <row r="198" spans="1:4" ht="23.25">
      <c r="A198" s="40">
        <v>23664</v>
      </c>
      <c r="B198" s="41">
        <v>37908</v>
      </c>
      <c r="C198"/>
      <c r="D198" s="42">
        <v>365.39</v>
      </c>
    </row>
    <row r="199" spans="1:4" ht="23.25">
      <c r="A199" s="40">
        <v>23665</v>
      </c>
      <c r="B199" s="41">
        <v>37909</v>
      </c>
      <c r="C199"/>
      <c r="D199" s="42">
        <v>365.33</v>
      </c>
    </row>
    <row r="200" spans="1:4" ht="23.25">
      <c r="A200" s="40">
        <v>23666</v>
      </c>
      <c r="B200" s="41">
        <v>37910</v>
      </c>
      <c r="C200"/>
      <c r="D200" s="42">
        <v>365.35</v>
      </c>
    </row>
    <row r="201" spans="1:4" ht="23.25">
      <c r="A201" s="40">
        <v>23667</v>
      </c>
      <c r="B201" s="41">
        <v>37911</v>
      </c>
      <c r="C201"/>
      <c r="D201" s="42">
        <v>365.51</v>
      </c>
    </row>
    <row r="202" spans="1:4" ht="23.25">
      <c r="A202" s="40">
        <v>23668</v>
      </c>
      <c r="B202" s="41">
        <v>37912</v>
      </c>
      <c r="C202"/>
      <c r="D202" s="42">
        <v>365.62</v>
      </c>
    </row>
    <row r="203" spans="1:4" ht="23.25">
      <c r="A203" s="40">
        <v>23669</v>
      </c>
      <c r="B203" s="41">
        <v>37913</v>
      </c>
      <c r="C203"/>
      <c r="D203" s="42">
        <v>365.54</v>
      </c>
    </row>
    <row r="204" spans="1:5" ht="23.25">
      <c r="A204" s="40">
        <v>23670</v>
      </c>
      <c r="B204" s="41">
        <v>37914</v>
      </c>
      <c r="C204"/>
      <c r="D204" s="42">
        <v>365.61</v>
      </c>
      <c r="E204" s="206">
        <v>365.647</v>
      </c>
    </row>
    <row r="205" spans="1:4" ht="23.25">
      <c r="A205" s="40">
        <v>23671</v>
      </c>
      <c r="B205" s="41">
        <v>37915</v>
      </c>
      <c r="C205"/>
      <c r="D205" s="42">
        <v>365.5</v>
      </c>
    </row>
    <row r="206" spans="1:4" ht="23.25">
      <c r="A206" s="40">
        <v>23672</v>
      </c>
      <c r="B206" s="41">
        <v>37916</v>
      </c>
      <c r="C206"/>
      <c r="D206" s="42">
        <v>365.47</v>
      </c>
    </row>
    <row r="207" spans="1:4" ht="23.25">
      <c r="A207" s="40">
        <v>23673</v>
      </c>
      <c r="B207" s="41">
        <v>37917</v>
      </c>
      <c r="C207"/>
      <c r="D207" s="42">
        <v>365.67</v>
      </c>
    </row>
    <row r="208" spans="1:4" ht="23.25">
      <c r="A208" s="40">
        <v>23674</v>
      </c>
      <c r="B208" s="41">
        <v>37918</v>
      </c>
      <c r="C208"/>
      <c r="D208" s="42">
        <v>365.8</v>
      </c>
    </row>
    <row r="209" spans="1:4" ht="23.25">
      <c r="A209" s="40">
        <v>23675</v>
      </c>
      <c r="B209" s="41">
        <v>37919</v>
      </c>
      <c r="C209"/>
      <c r="D209" s="42">
        <v>365.68</v>
      </c>
    </row>
    <row r="210" spans="1:4" ht="23.25">
      <c r="A210" s="40">
        <v>23676</v>
      </c>
      <c r="B210" s="41">
        <v>37920</v>
      </c>
      <c r="C210"/>
      <c r="D210" s="42">
        <v>365.52</v>
      </c>
    </row>
    <row r="211" spans="1:5" ht="23.25">
      <c r="A211" s="40">
        <v>23677</v>
      </c>
      <c r="B211" s="41">
        <v>37921</v>
      </c>
      <c r="C211"/>
      <c r="D211" s="42">
        <v>365.42</v>
      </c>
      <c r="E211" s="206">
        <v>365.417</v>
      </c>
    </row>
    <row r="212" spans="1:4" ht="23.25">
      <c r="A212" s="40">
        <v>23678</v>
      </c>
      <c r="B212" s="41">
        <v>37922</v>
      </c>
      <c r="C212"/>
      <c r="D212" s="42">
        <v>365.37</v>
      </c>
    </row>
    <row r="213" spans="1:5" ht="23.25">
      <c r="A213" s="40">
        <v>23679</v>
      </c>
      <c r="B213" s="41">
        <v>37923</v>
      </c>
      <c r="C213"/>
      <c r="D213" s="42">
        <v>365.42</v>
      </c>
      <c r="E213" s="207"/>
    </row>
    <row r="214" spans="1:4" ht="23.25">
      <c r="A214" s="40">
        <v>23680</v>
      </c>
      <c r="B214" s="41">
        <v>37924</v>
      </c>
      <c r="C214"/>
      <c r="D214" s="42">
        <v>365.44</v>
      </c>
    </row>
    <row r="215" spans="1:4" ht="23.25">
      <c r="A215" s="40">
        <v>23681</v>
      </c>
      <c r="B215" s="41">
        <v>37925</v>
      </c>
      <c r="C215"/>
      <c r="D215" s="42">
        <v>365.27</v>
      </c>
    </row>
    <row r="216" spans="1:4" ht="23.25">
      <c r="A216" s="40">
        <v>23682</v>
      </c>
      <c r="B216" s="41">
        <v>37926</v>
      </c>
      <c r="C216"/>
      <c r="D216" s="42">
        <v>365.54</v>
      </c>
    </row>
    <row r="217" spans="1:4" ht="23.25">
      <c r="A217" s="40">
        <v>23683</v>
      </c>
      <c r="B217" s="41">
        <v>37927</v>
      </c>
      <c r="C217"/>
      <c r="D217" s="42">
        <v>365.45</v>
      </c>
    </row>
    <row r="218" spans="1:4" ht="23.25">
      <c r="A218" s="40">
        <v>23684</v>
      </c>
      <c r="B218" s="41">
        <v>37928</v>
      </c>
      <c r="C218"/>
      <c r="D218" s="42">
        <v>365.39</v>
      </c>
    </row>
    <row r="219" spans="1:5" ht="23.25">
      <c r="A219" s="40">
        <v>23685</v>
      </c>
      <c r="B219" s="41">
        <v>37929</v>
      </c>
      <c r="C219"/>
      <c r="D219" s="42">
        <v>365.35</v>
      </c>
      <c r="E219" s="206">
        <v>365.347</v>
      </c>
    </row>
    <row r="220" spans="1:4" ht="23.25">
      <c r="A220" s="40">
        <v>23686</v>
      </c>
      <c r="B220" s="41">
        <v>37930</v>
      </c>
      <c r="C220"/>
      <c r="D220" s="42">
        <v>365.32</v>
      </c>
    </row>
    <row r="221" spans="1:4" ht="23.25">
      <c r="A221" s="40">
        <v>23687</v>
      </c>
      <c r="B221" s="41">
        <v>37931</v>
      </c>
      <c r="C221"/>
      <c r="D221" s="42">
        <v>365.29</v>
      </c>
    </row>
    <row r="222" spans="1:4" ht="23.25">
      <c r="A222" s="40">
        <v>23688</v>
      </c>
      <c r="B222" s="41">
        <v>37932</v>
      </c>
      <c r="C222"/>
      <c r="D222" s="42">
        <v>365.22</v>
      </c>
    </row>
    <row r="223" spans="1:4" ht="23.25">
      <c r="A223" s="40">
        <v>23689</v>
      </c>
      <c r="B223" s="41">
        <v>37933</v>
      </c>
      <c r="C223"/>
      <c r="D223" s="42">
        <v>365.24</v>
      </c>
    </row>
    <row r="224" spans="1:4" ht="23.25">
      <c r="A224" s="40">
        <v>23690</v>
      </c>
      <c r="B224" s="41">
        <v>37934</v>
      </c>
      <c r="C224"/>
      <c r="D224" s="42">
        <v>365.22</v>
      </c>
    </row>
    <row r="225" spans="1:4" ht="23.25">
      <c r="A225" s="40">
        <v>23691</v>
      </c>
      <c r="B225" s="41">
        <v>37935</v>
      </c>
      <c r="C225"/>
      <c r="D225" s="42">
        <v>365.22</v>
      </c>
    </row>
    <row r="226" spans="1:4" ht="23.25">
      <c r="A226" s="40">
        <v>23692</v>
      </c>
      <c r="B226" s="41">
        <v>37936</v>
      </c>
      <c r="C226"/>
      <c r="D226" s="42">
        <v>365.24</v>
      </c>
    </row>
    <row r="227" spans="1:4" ht="23.25">
      <c r="A227" s="40">
        <v>23693</v>
      </c>
      <c r="B227" s="41">
        <v>37937</v>
      </c>
      <c r="C227"/>
      <c r="D227" s="42">
        <v>365.25</v>
      </c>
    </row>
    <row r="228" spans="1:4" ht="23.25">
      <c r="A228" s="40">
        <v>23694</v>
      </c>
      <c r="B228" s="41">
        <v>37938</v>
      </c>
      <c r="C228"/>
      <c r="D228" s="42">
        <v>365.21</v>
      </c>
    </row>
    <row r="229" spans="1:4" ht="23.25">
      <c r="A229" s="40">
        <v>23695</v>
      </c>
      <c r="B229" s="41">
        <v>37939</v>
      </c>
      <c r="C229"/>
      <c r="D229" s="42">
        <v>365.2</v>
      </c>
    </row>
    <row r="230" spans="1:4" ht="23.25">
      <c r="A230" s="40">
        <v>23696</v>
      </c>
      <c r="B230" s="41">
        <v>37940</v>
      </c>
      <c r="C230"/>
      <c r="D230" s="42">
        <v>365.18</v>
      </c>
    </row>
    <row r="231" spans="1:5" ht="23.25">
      <c r="A231" s="40">
        <v>23697</v>
      </c>
      <c r="B231" s="41">
        <v>37941</v>
      </c>
      <c r="C231"/>
      <c r="D231" s="42">
        <v>365.17</v>
      </c>
      <c r="E231" s="206">
        <v>365.177</v>
      </c>
    </row>
    <row r="232" spans="1:4" ht="23.25">
      <c r="A232" s="40">
        <v>23698</v>
      </c>
      <c r="B232" s="41">
        <v>37942</v>
      </c>
      <c r="C232"/>
      <c r="D232" s="42">
        <v>365.13</v>
      </c>
    </row>
    <row r="233" spans="1:4" ht="23.25">
      <c r="A233" s="40">
        <v>23699</v>
      </c>
      <c r="B233" s="41">
        <v>37943</v>
      </c>
      <c r="C233"/>
      <c r="D233" s="42">
        <v>365.19</v>
      </c>
    </row>
    <row r="234" spans="1:4" ht="23.25">
      <c r="A234" s="40">
        <v>23700</v>
      </c>
      <c r="B234" s="41">
        <v>37944</v>
      </c>
      <c r="C234"/>
      <c r="D234" s="42">
        <v>365.16</v>
      </c>
    </row>
    <row r="235" spans="1:4" ht="23.25">
      <c r="A235" s="40">
        <v>23701</v>
      </c>
      <c r="B235" s="41">
        <v>37945</v>
      </c>
      <c r="C235"/>
      <c r="D235" s="42">
        <v>365.14</v>
      </c>
    </row>
    <row r="236" spans="1:4" ht="23.25">
      <c r="A236" s="40">
        <v>23702</v>
      </c>
      <c r="B236" s="41">
        <v>37946</v>
      </c>
      <c r="C236"/>
      <c r="D236" s="42">
        <v>365.1478333333333</v>
      </c>
    </row>
    <row r="237" spans="1:5" ht="23.25">
      <c r="A237" s="40">
        <v>23703</v>
      </c>
      <c r="B237" s="41">
        <v>37947</v>
      </c>
      <c r="C237"/>
      <c r="D237" s="42">
        <v>365.13533333333334</v>
      </c>
      <c r="E237" s="206">
        <v>365.137</v>
      </c>
    </row>
    <row r="238" spans="1:4" ht="23.25">
      <c r="A238" s="40">
        <v>23704</v>
      </c>
      <c r="B238" s="41">
        <v>37948</v>
      </c>
      <c r="C238"/>
      <c r="D238" s="42">
        <v>365.1140833333333</v>
      </c>
    </row>
    <row r="239" spans="1:4" ht="23.25">
      <c r="A239" s="40">
        <v>23705</v>
      </c>
      <c r="B239" s="41">
        <v>37949</v>
      </c>
      <c r="C239"/>
      <c r="D239" s="42">
        <v>365.1140833333333</v>
      </c>
    </row>
    <row r="240" spans="1:4" ht="23.25">
      <c r="A240" s="40">
        <v>23706</v>
      </c>
      <c r="B240" s="41">
        <v>37950</v>
      </c>
      <c r="C240"/>
      <c r="D240" s="42">
        <v>365.11533333333335</v>
      </c>
    </row>
    <row r="241" spans="1:4" ht="23.25">
      <c r="A241" s="40">
        <v>23707</v>
      </c>
      <c r="B241" s="41">
        <v>37951</v>
      </c>
      <c r="C241"/>
      <c r="D241" s="42">
        <v>365.1136666666667</v>
      </c>
    </row>
    <row r="242" spans="1:4" ht="23.25">
      <c r="A242" s="40">
        <v>23708</v>
      </c>
      <c r="B242" s="41">
        <v>37952</v>
      </c>
      <c r="C242"/>
      <c r="D242" s="42">
        <v>365.1086666666667</v>
      </c>
    </row>
    <row r="243" spans="1:4" ht="23.25">
      <c r="A243" s="40">
        <v>23709</v>
      </c>
      <c r="B243" s="41">
        <v>37953</v>
      </c>
      <c r="C243"/>
      <c r="D243" s="42">
        <v>365.10158333333334</v>
      </c>
    </row>
    <row r="244" spans="1:4" ht="23.25">
      <c r="A244" s="40">
        <v>23710</v>
      </c>
      <c r="B244" s="41">
        <v>37954</v>
      </c>
      <c r="C244"/>
      <c r="D244" s="42">
        <v>365.07783333333333</v>
      </c>
    </row>
    <row r="245" spans="1:4" ht="23.25">
      <c r="A245" s="40">
        <v>23711</v>
      </c>
      <c r="B245" s="41">
        <v>37955</v>
      </c>
      <c r="C245"/>
      <c r="D245" s="42">
        <v>365.09450000000004</v>
      </c>
    </row>
    <row r="246" spans="1:4" ht="23.25">
      <c r="A246" s="40">
        <v>23712</v>
      </c>
      <c r="B246" s="41">
        <v>37956</v>
      </c>
      <c r="C246"/>
      <c r="D246" s="42">
        <v>365.06325000000004</v>
      </c>
    </row>
    <row r="247" spans="1:4" ht="23.25">
      <c r="A247" s="40">
        <v>23713</v>
      </c>
      <c r="B247" s="41">
        <v>37957</v>
      </c>
      <c r="C247"/>
      <c r="D247" s="42">
        <v>365.06075000000004</v>
      </c>
    </row>
    <row r="248" spans="1:4" ht="23.25">
      <c r="A248" s="40">
        <v>23714</v>
      </c>
      <c r="B248" s="41">
        <v>37958</v>
      </c>
      <c r="C248"/>
      <c r="D248" s="42">
        <v>365.047</v>
      </c>
    </row>
    <row r="249" spans="1:4" ht="23.25">
      <c r="A249" s="40">
        <v>23715</v>
      </c>
      <c r="B249" s="41">
        <v>37959</v>
      </c>
      <c r="C249"/>
      <c r="D249" s="42">
        <v>365.05325</v>
      </c>
    </row>
    <row r="250" spans="1:4" ht="23.25">
      <c r="A250" s="40">
        <v>23716</v>
      </c>
      <c r="B250" s="41">
        <v>37960</v>
      </c>
      <c r="C250"/>
      <c r="D250" s="42">
        <v>365.04825</v>
      </c>
    </row>
    <row r="251" spans="1:4" ht="23.25">
      <c r="A251" s="40">
        <v>23717</v>
      </c>
      <c r="B251" s="41">
        <v>37961</v>
      </c>
      <c r="C251"/>
      <c r="D251" s="42">
        <v>365.05241666666666</v>
      </c>
    </row>
    <row r="252" spans="1:4" ht="23.25">
      <c r="A252" s="40">
        <v>23718</v>
      </c>
      <c r="B252" s="41">
        <v>37962</v>
      </c>
      <c r="C252"/>
      <c r="D252" s="42">
        <v>365.05033333333336</v>
      </c>
    </row>
    <row r="253" spans="1:4" ht="23.25">
      <c r="A253" s="40">
        <v>23719</v>
      </c>
      <c r="B253" s="41">
        <v>37963</v>
      </c>
      <c r="C253"/>
      <c r="D253" s="42">
        <v>365.0436666666667</v>
      </c>
    </row>
    <row r="254" spans="1:5" ht="23.25">
      <c r="A254" s="40">
        <v>23720</v>
      </c>
      <c r="B254" s="41">
        <v>37964</v>
      </c>
      <c r="C254"/>
      <c r="D254" s="42">
        <v>365.0286666666667</v>
      </c>
      <c r="E254" s="206">
        <v>365.027</v>
      </c>
    </row>
    <row r="255" spans="1:4" ht="23.25">
      <c r="A255" s="40">
        <v>23721</v>
      </c>
      <c r="B255" s="41">
        <v>37965</v>
      </c>
      <c r="C255"/>
      <c r="D255" s="42">
        <v>365.022</v>
      </c>
    </row>
    <row r="256" spans="1:4" ht="23.25">
      <c r="A256" s="40">
        <v>23722</v>
      </c>
      <c r="B256" s="41">
        <v>37966</v>
      </c>
      <c r="C256"/>
      <c r="D256" s="42">
        <v>365.017</v>
      </c>
    </row>
    <row r="257" spans="1:4" ht="23.25">
      <c r="A257" s="40">
        <v>23723</v>
      </c>
      <c r="B257" s="41">
        <v>37967</v>
      </c>
      <c r="C257"/>
      <c r="D257" s="42">
        <v>365.017</v>
      </c>
    </row>
    <row r="258" spans="1:4" ht="23.25">
      <c r="A258" s="40">
        <v>23724</v>
      </c>
      <c r="B258" s="41">
        <v>37968</v>
      </c>
      <c r="C258"/>
      <c r="D258" s="42">
        <v>365.017</v>
      </c>
    </row>
    <row r="259" spans="1:4" ht="23.25">
      <c r="A259" s="40">
        <v>23725</v>
      </c>
      <c r="B259" s="41">
        <v>37969</v>
      </c>
      <c r="C259"/>
      <c r="D259" s="42">
        <v>365.01366666666667</v>
      </c>
    </row>
    <row r="260" spans="1:4" ht="23.25">
      <c r="A260" s="40">
        <v>23726</v>
      </c>
      <c r="B260" s="41">
        <v>37970</v>
      </c>
      <c r="C260"/>
      <c r="D260" s="42">
        <v>364.99825000000004</v>
      </c>
    </row>
    <row r="261" spans="1:5" ht="23.25">
      <c r="A261" s="40">
        <v>23727</v>
      </c>
      <c r="B261" s="41">
        <v>37971</v>
      </c>
      <c r="C261"/>
      <c r="D261" s="42">
        <v>364.9940833333334</v>
      </c>
      <c r="E261" s="206">
        <v>364.997</v>
      </c>
    </row>
    <row r="262" spans="1:4" ht="23.25">
      <c r="A262" s="40">
        <v>23728</v>
      </c>
      <c r="B262" s="41">
        <v>37972</v>
      </c>
      <c r="C262"/>
      <c r="D262" s="42">
        <v>364.987</v>
      </c>
    </row>
    <row r="263" spans="1:4" ht="23.25">
      <c r="A263" s="40">
        <v>23729</v>
      </c>
      <c r="B263" s="41">
        <v>37973</v>
      </c>
      <c r="C263"/>
      <c r="D263" s="42">
        <v>364.982</v>
      </c>
    </row>
    <row r="264" spans="1:4" ht="23.25">
      <c r="A264" s="40">
        <v>23730</v>
      </c>
      <c r="B264" s="41">
        <v>37974</v>
      </c>
      <c r="C264"/>
      <c r="D264" s="42">
        <v>364.97700000000003</v>
      </c>
    </row>
    <row r="265" spans="1:4" ht="23.25">
      <c r="A265" s="40">
        <v>23731</v>
      </c>
      <c r="B265" s="41">
        <v>37975</v>
      </c>
      <c r="C265"/>
      <c r="D265" s="42">
        <v>364.97700000000003</v>
      </c>
    </row>
    <row r="266" spans="1:4" ht="23.25">
      <c r="A266" s="40">
        <v>23732</v>
      </c>
      <c r="B266" s="41">
        <v>37976</v>
      </c>
      <c r="C266"/>
      <c r="D266" s="42">
        <v>364.97700000000003</v>
      </c>
    </row>
    <row r="267" spans="1:4" ht="23.25">
      <c r="A267" s="40">
        <v>23733</v>
      </c>
      <c r="B267" s="41">
        <v>37977</v>
      </c>
      <c r="C267"/>
      <c r="D267" s="42">
        <v>364.97700000000003</v>
      </c>
    </row>
    <row r="268" spans="1:4" ht="23.25">
      <c r="A268" s="40">
        <v>23734</v>
      </c>
      <c r="B268" s="41">
        <v>37978</v>
      </c>
      <c r="C268"/>
      <c r="D268" s="42">
        <v>364.97408333333334</v>
      </c>
    </row>
    <row r="269" spans="1:5" ht="23.25">
      <c r="A269" s="40">
        <v>23735</v>
      </c>
      <c r="B269" s="41">
        <v>37979</v>
      </c>
      <c r="C269"/>
      <c r="D269" s="42">
        <v>364.96700000000004</v>
      </c>
      <c r="E269" s="206">
        <v>364.967</v>
      </c>
    </row>
    <row r="270" spans="1:4" ht="23.25">
      <c r="A270" s="40">
        <v>23736</v>
      </c>
      <c r="B270" s="41">
        <v>37980</v>
      </c>
      <c r="C270"/>
      <c r="D270" s="42">
        <v>364.96700000000004</v>
      </c>
    </row>
    <row r="271" spans="1:4" ht="23.25">
      <c r="A271" s="40">
        <v>23737</v>
      </c>
      <c r="B271" s="41">
        <v>37981</v>
      </c>
      <c r="C271"/>
      <c r="D271" s="42">
        <v>364.96200000000005</v>
      </c>
    </row>
    <row r="272" spans="1:4" ht="23.25">
      <c r="A272" s="40">
        <v>23738</v>
      </c>
      <c r="B272" s="41">
        <v>37982</v>
      </c>
      <c r="C272"/>
      <c r="D272" s="42">
        <v>364.95116666666667</v>
      </c>
    </row>
    <row r="273" spans="1:4" ht="23.25">
      <c r="A273" s="40">
        <v>23739</v>
      </c>
      <c r="B273" s="41">
        <v>37983</v>
      </c>
      <c r="C273"/>
      <c r="D273" s="42">
        <v>364.96908333333334</v>
      </c>
    </row>
    <row r="274" spans="1:4" ht="23.25">
      <c r="A274" s="40">
        <v>23740</v>
      </c>
      <c r="B274" s="41">
        <v>37984</v>
      </c>
      <c r="C274"/>
      <c r="D274" s="42">
        <v>364.95616666666666</v>
      </c>
    </row>
    <row r="275" spans="1:4" ht="23.25">
      <c r="A275" s="40">
        <v>23741</v>
      </c>
      <c r="B275" s="41">
        <v>37985</v>
      </c>
      <c r="C275"/>
      <c r="D275" s="42">
        <v>364.947</v>
      </c>
    </row>
    <row r="276" spans="1:5" ht="23.25">
      <c r="A276" s="40">
        <v>23742</v>
      </c>
      <c r="B276" s="41">
        <v>37986</v>
      </c>
      <c r="C276"/>
      <c r="D276" s="42">
        <v>364.92533333333336</v>
      </c>
      <c r="E276" s="207"/>
    </row>
    <row r="277" spans="1:4" ht="23.25">
      <c r="A277" s="40">
        <v>23743</v>
      </c>
      <c r="B277" s="41">
        <v>37987</v>
      </c>
      <c r="C277"/>
      <c r="D277" s="42">
        <v>364.94</v>
      </c>
    </row>
    <row r="278" spans="1:4" ht="23.25">
      <c r="A278" s="40">
        <v>23744</v>
      </c>
      <c r="B278" s="41">
        <v>37988</v>
      </c>
      <c r="C278"/>
      <c r="D278" s="42">
        <v>365.01</v>
      </c>
    </row>
    <row r="279" spans="1:4" ht="23.25">
      <c r="A279" s="40">
        <v>23745</v>
      </c>
      <c r="B279" s="41">
        <v>37989</v>
      </c>
      <c r="C279"/>
      <c r="D279" s="42">
        <v>364.94</v>
      </c>
    </row>
    <row r="280" spans="1:4" ht="23.25">
      <c r="A280" s="40">
        <v>23746</v>
      </c>
      <c r="B280" s="41">
        <v>37990</v>
      </c>
      <c r="C280"/>
      <c r="D280" s="42">
        <v>364.92</v>
      </c>
    </row>
    <row r="281" spans="1:4" ht="23.25">
      <c r="A281" s="40">
        <v>23747</v>
      </c>
      <c r="B281" s="41">
        <v>37991</v>
      </c>
      <c r="C281"/>
      <c r="D281" s="42">
        <v>364.92</v>
      </c>
    </row>
    <row r="282" spans="1:4" ht="23.25">
      <c r="A282" s="40">
        <v>23748</v>
      </c>
      <c r="B282" s="41">
        <v>37992</v>
      </c>
      <c r="C282"/>
      <c r="D282" s="42">
        <v>364.92</v>
      </c>
    </row>
    <row r="283" spans="1:4" ht="23.25">
      <c r="A283" s="40">
        <v>23749</v>
      </c>
      <c r="B283" s="41">
        <v>37993</v>
      </c>
      <c r="C283"/>
      <c r="D283" s="42">
        <v>364.92</v>
      </c>
    </row>
    <row r="284" spans="1:4" ht="23.25">
      <c r="A284" s="40">
        <v>23750</v>
      </c>
      <c r="B284" s="41">
        <v>37994</v>
      </c>
      <c r="C284"/>
      <c r="D284" s="42">
        <v>364.93</v>
      </c>
    </row>
    <row r="285" spans="1:4" ht="23.25">
      <c r="A285" s="40">
        <v>23751</v>
      </c>
      <c r="B285" s="41">
        <v>37995</v>
      </c>
      <c r="C285"/>
      <c r="D285" s="42">
        <v>364.93</v>
      </c>
    </row>
    <row r="286" spans="1:5" ht="23.25">
      <c r="A286" s="40">
        <v>23752</v>
      </c>
      <c r="B286" s="41">
        <v>37996</v>
      </c>
      <c r="C286"/>
      <c r="D286" s="42">
        <v>364.92</v>
      </c>
      <c r="E286" s="208"/>
    </row>
    <row r="287" spans="1:4" ht="23.25">
      <c r="A287" s="40">
        <v>23753</v>
      </c>
      <c r="B287" s="41">
        <v>37997</v>
      </c>
      <c r="C287"/>
      <c r="D287" s="42">
        <v>364.91</v>
      </c>
    </row>
    <row r="288" spans="1:5" ht="23.25">
      <c r="A288" s="40">
        <v>23754</v>
      </c>
      <c r="B288" s="41">
        <v>37998</v>
      </c>
      <c r="C288"/>
      <c r="D288" s="42">
        <v>364.91</v>
      </c>
      <c r="E288" s="206">
        <v>364.907</v>
      </c>
    </row>
    <row r="289" spans="1:4" ht="23.25">
      <c r="A289" s="40">
        <v>23755</v>
      </c>
      <c r="B289" s="41">
        <v>37999</v>
      </c>
      <c r="C289"/>
      <c r="D289" s="42">
        <v>364.91</v>
      </c>
    </row>
    <row r="290" spans="1:4" ht="23.25">
      <c r="A290" s="40">
        <v>23756</v>
      </c>
      <c r="B290" s="41">
        <v>38000</v>
      </c>
      <c r="C290"/>
      <c r="D290" s="42">
        <v>364.91</v>
      </c>
    </row>
    <row r="291" spans="1:4" ht="23.25">
      <c r="A291" s="40">
        <v>23757</v>
      </c>
      <c r="B291" s="41">
        <v>38001</v>
      </c>
      <c r="C291"/>
      <c r="D291" s="42">
        <v>364.91</v>
      </c>
    </row>
    <row r="292" spans="1:4" ht="23.25">
      <c r="A292" s="40">
        <v>23758</v>
      </c>
      <c r="B292" s="41">
        <v>38002</v>
      </c>
      <c r="C292"/>
      <c r="D292" s="42">
        <v>364.91</v>
      </c>
    </row>
    <row r="293" spans="1:4" ht="23.25">
      <c r="A293" s="40">
        <v>23759</v>
      </c>
      <c r="B293" s="41">
        <v>38003</v>
      </c>
      <c r="C293"/>
      <c r="D293" s="42">
        <v>364.92</v>
      </c>
    </row>
    <row r="294" spans="1:4" ht="23.25">
      <c r="A294" s="40">
        <v>23760</v>
      </c>
      <c r="B294" s="41">
        <v>38004</v>
      </c>
      <c r="C294"/>
      <c r="D294" s="42">
        <v>364.92</v>
      </c>
    </row>
    <row r="295" spans="1:4" ht="23.25">
      <c r="A295" s="40">
        <v>23761</v>
      </c>
      <c r="B295" s="41">
        <v>38005</v>
      </c>
      <c r="C295"/>
      <c r="D295" s="42">
        <v>364.92</v>
      </c>
    </row>
    <row r="296" spans="1:4" ht="23.25">
      <c r="A296" s="40">
        <v>23762</v>
      </c>
      <c r="B296" s="41">
        <v>38006</v>
      </c>
      <c r="C296"/>
      <c r="D296" s="42">
        <v>364.97</v>
      </c>
    </row>
    <row r="297" spans="1:4" ht="23.25">
      <c r="A297" s="40">
        <v>23763</v>
      </c>
      <c r="B297" s="41">
        <v>38007</v>
      </c>
      <c r="C297"/>
      <c r="D297" s="42">
        <v>365.01</v>
      </c>
    </row>
    <row r="298" spans="1:4" ht="23.25">
      <c r="A298" s="40">
        <v>23764</v>
      </c>
      <c r="B298" s="41">
        <v>38008</v>
      </c>
      <c r="C298"/>
      <c r="D298" s="42">
        <v>364.94</v>
      </c>
    </row>
    <row r="299" spans="1:4" ht="23.25">
      <c r="A299" s="40">
        <v>23765</v>
      </c>
      <c r="B299" s="41">
        <v>38009</v>
      </c>
      <c r="C299"/>
      <c r="D299" s="42">
        <v>365.03</v>
      </c>
    </row>
    <row r="300" spans="1:5" ht="23.25">
      <c r="A300" s="40">
        <v>23766</v>
      </c>
      <c r="B300" s="41">
        <v>38010</v>
      </c>
      <c r="C300"/>
      <c r="D300" s="42">
        <v>365.04</v>
      </c>
      <c r="E300" s="206">
        <v>365.027</v>
      </c>
    </row>
    <row r="301" spans="1:4" ht="23.25">
      <c r="A301" s="40">
        <v>23767</v>
      </c>
      <c r="B301" s="41">
        <v>38011</v>
      </c>
      <c r="C301"/>
      <c r="D301" s="42">
        <v>365.03</v>
      </c>
    </row>
    <row r="302" spans="1:4" ht="23.25">
      <c r="A302" s="40">
        <v>23768</v>
      </c>
      <c r="B302" s="41">
        <v>38012</v>
      </c>
      <c r="C302"/>
      <c r="D302" s="42">
        <v>364.99</v>
      </c>
    </row>
    <row r="303" spans="1:4" ht="23.25">
      <c r="A303" s="40">
        <v>23769</v>
      </c>
      <c r="B303" s="41">
        <v>38013</v>
      </c>
      <c r="C303"/>
      <c r="D303" s="42">
        <v>364.99</v>
      </c>
    </row>
    <row r="304" spans="1:4" ht="23.25">
      <c r="A304" s="40">
        <v>23770</v>
      </c>
      <c r="B304" s="41">
        <v>38014</v>
      </c>
      <c r="C304"/>
      <c r="D304" s="42">
        <v>364.97</v>
      </c>
    </row>
    <row r="305" spans="1:4" ht="23.25">
      <c r="A305" s="40">
        <v>23771</v>
      </c>
      <c r="B305" s="41">
        <v>38015</v>
      </c>
      <c r="C305"/>
      <c r="D305" s="42">
        <v>364.95</v>
      </c>
    </row>
    <row r="306" spans="1:4" ht="23.25">
      <c r="A306" s="40">
        <v>23772</v>
      </c>
      <c r="B306" s="41">
        <v>38016</v>
      </c>
      <c r="C306"/>
      <c r="D306" s="42">
        <v>364.93</v>
      </c>
    </row>
    <row r="307" spans="1:4" ht="23.25">
      <c r="A307" s="40">
        <v>23773</v>
      </c>
      <c r="B307" s="41">
        <v>38017</v>
      </c>
      <c r="C307"/>
      <c r="D307" s="42">
        <v>364.9</v>
      </c>
    </row>
    <row r="308" spans="1:4" ht="23.25">
      <c r="A308" s="40">
        <v>23774</v>
      </c>
      <c r="B308" s="41">
        <v>38018</v>
      </c>
      <c r="C308"/>
      <c r="D308" s="42">
        <v>364.89</v>
      </c>
    </row>
    <row r="309" spans="1:4" ht="23.25">
      <c r="A309" s="40">
        <v>23775</v>
      </c>
      <c r="B309" s="41">
        <v>38019</v>
      </c>
      <c r="C309"/>
      <c r="D309" s="42">
        <v>364.89</v>
      </c>
    </row>
    <row r="310" spans="1:4" ht="23.25">
      <c r="A310" s="40">
        <v>23776</v>
      </c>
      <c r="B310" s="41">
        <v>38020</v>
      </c>
      <c r="C310"/>
      <c r="D310" s="42">
        <v>364.89</v>
      </c>
    </row>
    <row r="311" spans="1:4" ht="23.25">
      <c r="A311" s="40">
        <v>23777</v>
      </c>
      <c r="B311" s="41">
        <v>38021</v>
      </c>
      <c r="C311"/>
      <c r="D311" s="42">
        <v>364.88</v>
      </c>
    </row>
    <row r="312" spans="1:4" ht="23.25">
      <c r="A312" s="40">
        <v>23778</v>
      </c>
      <c r="B312" s="41">
        <v>38022</v>
      </c>
      <c r="C312"/>
      <c r="D312" s="42">
        <v>364.88</v>
      </c>
    </row>
    <row r="313" spans="1:4" ht="23.25">
      <c r="A313" s="40">
        <v>23779</v>
      </c>
      <c r="B313" s="41">
        <v>38023</v>
      </c>
      <c r="C313"/>
      <c r="D313" s="42">
        <v>364.9</v>
      </c>
    </row>
    <row r="314" spans="1:4" ht="23.25">
      <c r="A314" s="40">
        <v>23780</v>
      </c>
      <c r="B314" s="41">
        <v>38024</v>
      </c>
      <c r="C314"/>
      <c r="D314" s="42">
        <v>364.89</v>
      </c>
    </row>
    <row r="315" spans="1:4" ht="23.25">
      <c r="A315" s="40">
        <v>23781</v>
      </c>
      <c r="B315" s="41">
        <v>38025</v>
      </c>
      <c r="C315"/>
      <c r="D315" s="42">
        <v>364.89</v>
      </c>
    </row>
    <row r="316" spans="1:4" ht="23.25">
      <c r="A316" s="40">
        <v>23782</v>
      </c>
      <c r="B316" s="41">
        <v>38026</v>
      </c>
      <c r="C316"/>
      <c r="D316" s="42">
        <v>364.9</v>
      </c>
    </row>
    <row r="317" spans="1:4" ht="23.25">
      <c r="A317" s="40">
        <v>23783</v>
      </c>
      <c r="B317" s="41">
        <v>38027</v>
      </c>
      <c r="C317"/>
      <c r="D317" s="42">
        <v>364.89</v>
      </c>
    </row>
    <row r="318" spans="1:4" ht="23.25">
      <c r="A318" s="40">
        <v>23784</v>
      </c>
      <c r="B318" s="41">
        <v>38028</v>
      </c>
      <c r="C318"/>
      <c r="D318" s="42">
        <v>364.87</v>
      </c>
    </row>
    <row r="319" spans="1:4" ht="23.25">
      <c r="A319" s="40">
        <v>23785</v>
      </c>
      <c r="B319" s="41">
        <v>38029</v>
      </c>
      <c r="C319"/>
      <c r="D319" s="42">
        <v>364.86</v>
      </c>
    </row>
    <row r="320" spans="1:4" ht="23.25">
      <c r="A320" s="40">
        <v>23786</v>
      </c>
      <c r="B320" s="41">
        <v>38030</v>
      </c>
      <c r="C320"/>
      <c r="D320" s="42">
        <v>364.86</v>
      </c>
    </row>
    <row r="321" spans="1:4" ht="23.25">
      <c r="A321" s="40">
        <v>23787</v>
      </c>
      <c r="B321" s="41">
        <v>38031</v>
      </c>
      <c r="C321"/>
      <c r="D321" s="42">
        <v>364.86</v>
      </c>
    </row>
    <row r="322" spans="1:5" ht="23.25">
      <c r="A322" s="40">
        <v>23788</v>
      </c>
      <c r="B322" s="41">
        <v>38032</v>
      </c>
      <c r="C322"/>
      <c r="D322" s="42">
        <v>364.88</v>
      </c>
      <c r="E322" s="206">
        <v>364.877</v>
      </c>
    </row>
    <row r="323" spans="1:4" ht="23.25">
      <c r="A323" s="40">
        <v>23789</v>
      </c>
      <c r="B323" s="41">
        <v>38033</v>
      </c>
      <c r="C323"/>
      <c r="D323" s="42">
        <v>364.88</v>
      </c>
    </row>
    <row r="324" spans="1:4" ht="23.25">
      <c r="A324" s="40">
        <v>23790</v>
      </c>
      <c r="B324" s="41">
        <v>38034</v>
      </c>
      <c r="C324"/>
      <c r="D324" s="42">
        <v>364.88</v>
      </c>
    </row>
    <row r="325" spans="1:4" ht="23.25">
      <c r="A325" s="40">
        <v>23791</v>
      </c>
      <c r="B325" s="41">
        <v>38035</v>
      </c>
      <c r="C325"/>
      <c r="D325" s="42">
        <v>364.88</v>
      </c>
    </row>
    <row r="326" spans="1:4" ht="23.25">
      <c r="A326" s="40">
        <v>23792</v>
      </c>
      <c r="B326" s="41">
        <v>38036</v>
      </c>
      <c r="C326"/>
      <c r="D326" s="42">
        <v>364.9</v>
      </c>
    </row>
    <row r="327" spans="1:4" ht="23.25">
      <c r="A327" s="40">
        <v>23793</v>
      </c>
      <c r="B327" s="41">
        <v>38037</v>
      </c>
      <c r="C327"/>
      <c r="D327" s="42">
        <v>364.9</v>
      </c>
    </row>
    <row r="328" spans="1:4" ht="23.25">
      <c r="A328" s="40">
        <v>23794</v>
      </c>
      <c r="B328" s="41">
        <v>38038</v>
      </c>
      <c r="C328"/>
      <c r="D328" s="42">
        <v>364.88</v>
      </c>
    </row>
    <row r="329" spans="1:4" ht="23.25">
      <c r="A329" s="40">
        <v>23795</v>
      </c>
      <c r="B329" s="41">
        <v>38039</v>
      </c>
      <c r="C329"/>
      <c r="D329" s="42">
        <v>364.93</v>
      </c>
    </row>
    <row r="330" spans="1:5" ht="23.25">
      <c r="A330" s="40">
        <v>23796</v>
      </c>
      <c r="B330" s="41">
        <v>38040</v>
      </c>
      <c r="C330"/>
      <c r="D330" s="42">
        <v>364.89</v>
      </c>
      <c r="E330" s="206">
        <v>364.877</v>
      </c>
    </row>
    <row r="331" spans="1:4" ht="23.25">
      <c r="A331" s="40">
        <v>23797</v>
      </c>
      <c r="B331" s="41">
        <v>38041</v>
      </c>
      <c r="C331"/>
      <c r="D331" s="42">
        <v>364.93</v>
      </c>
    </row>
    <row r="332" spans="1:4" ht="23.25">
      <c r="A332" s="40">
        <v>23798</v>
      </c>
      <c r="B332" s="41">
        <v>38042</v>
      </c>
      <c r="C332"/>
      <c r="D332" s="42">
        <v>364.91</v>
      </c>
    </row>
    <row r="333" spans="1:4" ht="23.25">
      <c r="A333" s="40">
        <v>23799</v>
      </c>
      <c r="B333" s="41">
        <v>38043</v>
      </c>
      <c r="C333"/>
      <c r="D333" s="42">
        <v>364.9</v>
      </c>
    </row>
    <row r="334" spans="1:4" ht="23.25">
      <c r="A334" s="40">
        <v>23800</v>
      </c>
      <c r="B334" s="41">
        <v>38044</v>
      </c>
      <c r="C334"/>
      <c r="D334" s="42">
        <v>364.9</v>
      </c>
    </row>
    <row r="335" spans="1:4" ht="23.25">
      <c r="A335" s="40">
        <v>23801</v>
      </c>
      <c r="B335" s="41">
        <v>38045</v>
      </c>
      <c r="C335"/>
      <c r="D335" s="42">
        <v>364.89</v>
      </c>
    </row>
    <row r="336" spans="1:4" ht="23.25">
      <c r="A336" s="40" t="s">
        <v>204</v>
      </c>
      <c r="B336" s="41">
        <v>38046</v>
      </c>
      <c r="C336"/>
      <c r="D336" s="42"/>
    </row>
    <row r="337" spans="1:4" ht="23.25">
      <c r="A337" s="40">
        <v>23802</v>
      </c>
      <c r="B337" s="41">
        <v>38047</v>
      </c>
      <c r="C337"/>
      <c r="D337" s="42">
        <v>364.88</v>
      </c>
    </row>
    <row r="338" spans="1:4" ht="23.25">
      <c r="A338" s="40">
        <v>23803</v>
      </c>
      <c r="B338" s="41">
        <v>38048</v>
      </c>
      <c r="C338"/>
      <c r="D338" s="42">
        <v>364.87</v>
      </c>
    </row>
    <row r="339" spans="1:4" ht="23.25">
      <c r="A339" s="40">
        <v>23804</v>
      </c>
      <c r="B339" s="41">
        <v>38049</v>
      </c>
      <c r="C339"/>
      <c r="D339" s="42">
        <v>364.88</v>
      </c>
    </row>
    <row r="340" spans="1:4" ht="23.25">
      <c r="A340" s="40">
        <v>23805</v>
      </c>
      <c r="B340" s="41">
        <v>38050</v>
      </c>
      <c r="C340"/>
      <c r="D340" s="42">
        <v>364.9</v>
      </c>
    </row>
    <row r="341" spans="1:4" ht="23.25">
      <c r="A341" s="40">
        <v>23806</v>
      </c>
      <c r="B341" s="41">
        <v>38051</v>
      </c>
      <c r="C341"/>
      <c r="D341" s="42">
        <v>364.89</v>
      </c>
    </row>
    <row r="342" spans="1:4" ht="23.25">
      <c r="A342" s="40">
        <v>23807</v>
      </c>
      <c r="B342" s="41">
        <v>38052</v>
      </c>
      <c r="C342"/>
      <c r="D342" s="42">
        <v>364.88</v>
      </c>
    </row>
    <row r="343" spans="1:4" ht="23.25">
      <c r="A343" s="40">
        <v>23808</v>
      </c>
      <c r="B343" s="41">
        <v>38053</v>
      </c>
      <c r="C343"/>
      <c r="D343" s="42">
        <v>364.88</v>
      </c>
    </row>
    <row r="344" spans="1:4" ht="23.25">
      <c r="A344" s="40">
        <v>23809</v>
      </c>
      <c r="B344" s="41">
        <v>38054</v>
      </c>
      <c r="C344"/>
      <c r="D344" s="42">
        <v>364.88</v>
      </c>
    </row>
    <row r="345" spans="1:5" ht="23.25">
      <c r="A345" s="40">
        <v>23810</v>
      </c>
      <c r="B345" s="41">
        <v>38055</v>
      </c>
      <c r="C345"/>
      <c r="D345" s="42">
        <v>364.87</v>
      </c>
      <c r="E345" s="206">
        <v>364.867</v>
      </c>
    </row>
    <row r="346" spans="1:4" ht="23.25">
      <c r="A346" s="40">
        <v>23811</v>
      </c>
      <c r="B346" s="41">
        <v>38056</v>
      </c>
      <c r="C346"/>
      <c r="D346" s="42">
        <v>364.87</v>
      </c>
    </row>
    <row r="347" spans="1:4" ht="23.25">
      <c r="A347" s="40">
        <v>23812</v>
      </c>
      <c r="B347" s="41">
        <v>38057</v>
      </c>
      <c r="C347"/>
      <c r="D347" s="42">
        <v>364.89</v>
      </c>
    </row>
    <row r="348" spans="1:4" ht="23.25">
      <c r="A348" s="40">
        <v>23813</v>
      </c>
      <c r="B348" s="41">
        <v>38058</v>
      </c>
      <c r="C348"/>
      <c r="D348" s="42">
        <v>364.87</v>
      </c>
    </row>
    <row r="349" spans="1:4" ht="23.25">
      <c r="A349" s="40">
        <v>23814</v>
      </c>
      <c r="B349" s="41">
        <v>38059</v>
      </c>
      <c r="C349"/>
      <c r="D349" s="42">
        <v>364.87</v>
      </c>
    </row>
    <row r="350" spans="1:4" ht="23.25">
      <c r="A350" s="40">
        <v>23815</v>
      </c>
      <c r="B350" s="41">
        <v>38060</v>
      </c>
      <c r="C350"/>
      <c r="D350" s="42">
        <v>364.85</v>
      </c>
    </row>
    <row r="351" spans="1:4" ht="23.25">
      <c r="A351" s="40">
        <v>23816</v>
      </c>
      <c r="B351" s="41">
        <v>38061</v>
      </c>
      <c r="C351"/>
      <c r="D351" s="42">
        <v>364.78</v>
      </c>
    </row>
    <row r="352" spans="1:4" ht="23.25">
      <c r="A352" s="40">
        <v>23817</v>
      </c>
      <c r="B352" s="41">
        <v>38062</v>
      </c>
      <c r="C352"/>
      <c r="D352" s="42">
        <v>364.78</v>
      </c>
    </row>
    <row r="353" spans="1:4" ht="23.25">
      <c r="A353" s="40">
        <v>23818</v>
      </c>
      <c r="B353" s="41">
        <v>38063</v>
      </c>
      <c r="C353"/>
      <c r="D353" s="42">
        <v>364.81</v>
      </c>
    </row>
    <row r="354" spans="1:4" ht="23.25">
      <c r="A354" s="40">
        <v>23819</v>
      </c>
      <c r="B354" s="41">
        <v>38064</v>
      </c>
      <c r="C354"/>
      <c r="D354" s="42">
        <v>364.8</v>
      </c>
    </row>
    <row r="355" spans="1:4" ht="23.25">
      <c r="A355" s="40">
        <v>23820</v>
      </c>
      <c r="B355" s="41">
        <v>38065</v>
      </c>
      <c r="C355"/>
      <c r="D355" s="42">
        <v>364.81</v>
      </c>
    </row>
    <row r="356" spans="1:4" ht="23.25">
      <c r="A356" s="40">
        <v>23821</v>
      </c>
      <c r="B356" s="41">
        <v>38066</v>
      </c>
      <c r="C356"/>
      <c r="D356" s="42">
        <v>364.81</v>
      </c>
    </row>
    <row r="357" spans="1:4" ht="23.25">
      <c r="A357" s="40">
        <v>23822</v>
      </c>
      <c r="B357" s="41">
        <v>38067</v>
      </c>
      <c r="C357"/>
      <c r="D357" s="42">
        <v>364.88</v>
      </c>
    </row>
    <row r="358" spans="1:4" ht="23.25">
      <c r="A358" s="40">
        <v>23823</v>
      </c>
      <c r="B358" s="41">
        <v>38068</v>
      </c>
      <c r="C358"/>
      <c r="D358" s="42">
        <v>364.86</v>
      </c>
    </row>
    <row r="359" spans="1:5" ht="23.25">
      <c r="A359" s="40">
        <v>23824</v>
      </c>
      <c r="B359" s="41">
        <v>38069</v>
      </c>
      <c r="C359"/>
      <c r="D359" s="42">
        <v>364.86</v>
      </c>
      <c r="E359" s="207"/>
    </row>
    <row r="360" spans="1:4" ht="23.25">
      <c r="A360" s="40">
        <v>23825</v>
      </c>
      <c r="B360" s="41">
        <v>38070</v>
      </c>
      <c r="C360"/>
      <c r="D360" s="42">
        <v>364.86</v>
      </c>
    </row>
    <row r="361" spans="1:5" ht="23.25">
      <c r="A361" s="40">
        <v>23826</v>
      </c>
      <c r="B361" s="41">
        <v>38071</v>
      </c>
      <c r="C361"/>
      <c r="D361" s="42">
        <v>364.85</v>
      </c>
      <c r="E361" s="206">
        <v>364.867</v>
      </c>
    </row>
    <row r="362" spans="1:4" ht="23.25">
      <c r="A362" s="40">
        <v>23827</v>
      </c>
      <c r="B362" s="41">
        <v>38072</v>
      </c>
      <c r="C362"/>
      <c r="D362" s="42">
        <v>364.84</v>
      </c>
    </row>
    <row r="363" spans="1:4" ht="23.25">
      <c r="A363" s="40">
        <v>23828</v>
      </c>
      <c r="B363" s="41">
        <v>38073</v>
      </c>
      <c r="C363"/>
      <c r="D363" s="42">
        <v>364.84</v>
      </c>
    </row>
    <row r="364" spans="1:4" ht="23.25">
      <c r="A364" s="40">
        <v>23829</v>
      </c>
      <c r="B364" s="41">
        <v>38074</v>
      </c>
      <c r="C364"/>
      <c r="D364" s="42">
        <v>364.84</v>
      </c>
    </row>
    <row r="365" spans="1:4" ht="23.25">
      <c r="A365" s="40">
        <v>23830</v>
      </c>
      <c r="B365" s="41">
        <v>38075</v>
      </c>
      <c r="C365"/>
      <c r="D365" s="42">
        <v>364.84</v>
      </c>
    </row>
    <row r="366" spans="1:4" ht="23.25">
      <c r="A366" s="40">
        <v>23831</v>
      </c>
      <c r="B366" s="41">
        <v>38076</v>
      </c>
      <c r="C366"/>
      <c r="D366" s="42">
        <v>364.83</v>
      </c>
    </row>
    <row r="367" spans="1:4" ht="23.25">
      <c r="A367" s="40">
        <v>23832</v>
      </c>
      <c r="B367" s="41">
        <v>38077</v>
      </c>
      <c r="C367"/>
      <c r="D367" s="51">
        <v>364.83</v>
      </c>
    </row>
    <row r="368" ht="21">
      <c r="E368" s="209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2022-06-14T03:08:00Z</cp:lastPrinted>
  <dcterms:created xsi:type="dcterms:W3CDTF">1980-01-04T10:11:19Z</dcterms:created>
  <dcterms:modified xsi:type="dcterms:W3CDTF">2022-06-14T03:08:46Z</dcterms:modified>
  <cp:category/>
  <cp:version/>
  <cp:contentType/>
  <cp:contentStatus/>
</cp:coreProperties>
</file>